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20" windowHeight="6165" activeTab="0"/>
  </bookViews>
  <sheets>
    <sheet name="t.20 ten trade partners" sheetId="1" r:id="rId1"/>
    <sheet name="Chart1" sheetId="2" r:id="rId2"/>
    <sheet name="Sheet1" sheetId="3" state="hidden" r:id="rId3"/>
  </sheets>
  <definedNames>
    <definedName name="_xlnm._FilterDatabase" localSheetId="2" hidden="1">'Sheet1'!$A$1:$E$1</definedName>
    <definedName name="_xlnm.Print_Area" localSheetId="0">'t.20 ten trade partners'!$B$2:$J$30</definedName>
  </definedNames>
  <calcPr fullCalcOnLoad="1"/>
</workbook>
</file>

<file path=xl/sharedStrings.xml><?xml version="1.0" encoding="utf-8"?>
<sst xmlns="http://schemas.openxmlformats.org/spreadsheetml/2006/main" count="501" uniqueCount="252">
  <si>
    <t>Table 20</t>
  </si>
  <si>
    <t>ASEAN Statistics</t>
  </si>
  <si>
    <r>
      <t>Trade partner country/region</t>
    </r>
    <r>
      <rPr>
        <b/>
        <vertAlign val="superscript"/>
        <sz val="9"/>
        <color indexed="12"/>
        <rFont val="Arial"/>
        <family val="2"/>
      </rPr>
      <t>1/</t>
    </r>
  </si>
  <si>
    <t>Exports</t>
  </si>
  <si>
    <t>Imports</t>
  </si>
  <si>
    <t>Total trade</t>
  </si>
  <si>
    <t>ASEAN</t>
  </si>
  <si>
    <t>China</t>
  </si>
  <si>
    <t>Japan</t>
  </si>
  <si>
    <t>European Union-25</t>
  </si>
  <si>
    <t>European Union-27</t>
  </si>
  <si>
    <t>USA</t>
  </si>
  <si>
    <t>Republic of Korea</t>
  </si>
  <si>
    <t>Hong Kong</t>
  </si>
  <si>
    <t>Australia</t>
  </si>
  <si>
    <t>Taiwan</t>
  </si>
  <si>
    <t>India</t>
  </si>
  <si>
    <t>United Arab Emirates</t>
  </si>
  <si>
    <t>Total top ten trade partner countries</t>
  </si>
  <si>
    <r>
      <t>Others</t>
    </r>
    <r>
      <rPr>
        <b/>
        <vertAlign val="superscript"/>
        <sz val="9"/>
        <color indexed="12"/>
        <rFont val="Arial"/>
        <family val="2"/>
      </rPr>
      <t>2/</t>
    </r>
  </si>
  <si>
    <t>Total</t>
  </si>
  <si>
    <t>Notes</t>
  </si>
  <si>
    <t>Some figures may not sum up to totals due to rounding off errors.</t>
  </si>
  <si>
    <t>Russia</t>
  </si>
  <si>
    <t>Canada</t>
  </si>
  <si>
    <t>EU-28</t>
  </si>
  <si>
    <t>m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</si>
  <si>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</si>
  <si>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</si>
  <si>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</si>
  <si>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</si>
  <si>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</si>
  <si>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</si>
  <si>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</si>
  <si>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</si>
  <si>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</si>
  <si>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</si>
  <si>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</si>
  <si>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</si>
  <si>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</si>
  <si>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</si>
  <si>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</si>
  <si>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</si>
  <si>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</si>
  <si>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</si>
  <si>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</si>
  <si>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</si>
  <si>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</si>
  <si>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</si>
  <si>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</t>
  </si>
  <si>
    <t>Bosnia and Herzegowina</t>
  </si>
  <si>
    <t>Botswana</t>
  </si>
  <si>
    <t>Bouvet Island</t>
  </si>
  <si>
    <t>Brazil</t>
  </si>
  <si>
    <t>Burkina Faso</t>
  </si>
  <si>
    <t>Burundi</t>
  </si>
  <si>
    <t>Cameroon</t>
  </si>
  <si>
    <t>Cape Verde</t>
  </si>
  <si>
    <t>Cayman Islands</t>
  </si>
  <si>
    <t>Central African Republic</t>
  </si>
  <si>
    <t>Chad</t>
  </si>
  <si>
    <t>Chile</t>
  </si>
  <si>
    <t>Christmas Islands</t>
  </si>
  <si>
    <t>Cocos (Keeling) Islands</t>
  </si>
  <si>
    <t>Colombia</t>
  </si>
  <si>
    <t>Comoros</t>
  </si>
  <si>
    <t>Congo</t>
  </si>
  <si>
    <t>Congo, The Democratic Republic of</t>
  </si>
  <si>
    <t>Cook Islands</t>
  </si>
  <si>
    <t>Costa Rica</t>
  </si>
  <si>
    <t>Cote D'Ivoire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</si>
  <si>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</si>
  <si>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</si>
  <si>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</si>
  <si>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</si>
  <si>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</si>
  <si>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</si>
  <si>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</si>
  <si>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</si>
  <si>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</si>
  <si>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</si>
  <si>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Falkland Islands</t>
  </si>
  <si>
    <t>Faroe Islands</t>
  </si>
  <si>
    <t>Fiji</t>
  </si>
  <si>
    <t>French Guinea</t>
  </si>
  <si>
    <t>French Polynesia</t>
  </si>
  <si>
    <t>Gabon</t>
  </si>
  <si>
    <t>Gambia</t>
  </si>
  <si>
    <t>Georgia</t>
  </si>
  <si>
    <t>Ghana</t>
  </si>
  <si>
    <t>Gibraltar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</si>
  <si>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</si>
  <si>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</si>
  <si>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</si>
  <si>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</si>
  <si>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</si>
  <si>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</si>
  <si>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</si>
  <si>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</si>
  <si>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</si>
  <si>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</si>
  <si>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and Mc Donald Islands</t>
  </si>
  <si>
    <t>Holy See (Vatican City State)</t>
  </si>
  <si>
    <t>Honduras</t>
  </si>
  <si>
    <t>Iceland</t>
  </si>
  <si>
    <t>Iran</t>
  </si>
  <si>
    <t>Iraq</t>
  </si>
  <si>
    <t>Isle of Man</t>
  </si>
  <si>
    <t>Israel</t>
  </si>
  <si>
    <t>Jamaica</t>
  </si>
  <si>
    <t>Jersey</t>
  </si>
  <si>
    <t>Jordan</t>
  </si>
  <si>
    <t>Kazakhstan</t>
  </si>
  <si>
    <t>Kenya</t>
  </si>
  <si>
    <t>Kiribati</t>
  </si>
  <si>
    <t>Kuwait</t>
  </si>
  <si>
    <t>Kyrgyzstan</t>
  </si>
  <si>
    <t>Lebanon</t>
  </si>
  <si>
    <t>Lesotho</t>
  </si>
  <si>
    <t>Liberia</t>
  </si>
  <si>
    <t>Libya</t>
  </si>
  <si>
    <t>Liechtenstein</t>
  </si>
  <si>
    <t>Macedonia</t>
  </si>
  <si>
    <t>Madagascar</t>
  </si>
  <si>
    <t>Malawi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</si>
  <si>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</si>
  <si>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</si>
  <si>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</si>
  <si>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</si>
  <si>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</si>
  <si>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</si>
  <si>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</si>
  <si>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</si>
  <si>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</si>
  <si>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</si>
  <si>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</si>
  <si>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</si>
  <si>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</si>
  <si>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</si>
  <si>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</si>
  <si>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</si>
  <si>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</si>
  <si>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</si>
  <si>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</si>
  <si>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</si>
  <si>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</si>
  <si>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</si>
  <si>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</si>
  <si>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</si>
  <si>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</si>
  <si>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Islands</t>
  </si>
  <si>
    <t>North Korea</t>
  </si>
  <si>
    <t>Northern Mariana Islands</t>
  </si>
  <si>
    <t>Norway</t>
  </si>
  <si>
    <t>Oman</t>
  </si>
  <si>
    <t>Others not specified</t>
  </si>
  <si>
    <t>Pakistan</t>
  </si>
  <si>
    <t>Palau</t>
  </si>
  <si>
    <t>Panama</t>
  </si>
  <si>
    <t>Papua New Guinea</t>
  </si>
  <si>
    <t>Paraguay</t>
  </si>
  <si>
    <t>Peru</t>
  </si>
  <si>
    <t>Puerto Rico</t>
  </si>
  <si>
    <t>Qatar</t>
  </si>
  <si>
    <t>Reunion</t>
  </si>
  <si>
    <t>Rwanda</t>
  </si>
  <si>
    <t>Saint Vincent</t>
  </si>
  <si>
    <t>Sainte-Helena</t>
  </si>
  <si>
    <t>Saint-Lucia</t>
  </si>
  <si>
    <t>San Marino</t>
  </si>
  <si>
    <t>Sao Tome and Principe</t>
  </si>
  <si>
    <t>Saudi Arabia</t>
  </si>
  <si>
    <t>Senegal</t>
  </si>
  <si>
    <t>Serbia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</si>
  <si>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</si>
  <si>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</si>
  <si>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</si>
  <si>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</si>
  <si>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</si>
  <si>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</si>
  <si>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</si>
  <si>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Svalbard</t>
  </si>
  <si>
    <t>Swaziland</t>
  </si>
  <si>
    <t>Switzerland</t>
  </si>
  <si>
    <t>Sychelles</t>
  </si>
  <si>
    <t>Syria</t>
  </si>
  <si>
    <t>Tajikistan</t>
  </si>
  <si>
    <t>Tanzania</t>
  </si>
  <si>
    <t>Timor Leste</t>
  </si>
  <si>
    <t>Togo</t>
  </si>
  <si>
    <t>Tonga</t>
  </si>
  <si>
    <t>Tovalu Islands</t>
  </si>
  <si>
    <t>Trinidad and Tobago</t>
  </si>
  <si>
    <t>Tunisia</t>
  </si>
  <si>
    <t>Turkemenistan</t>
  </si>
  <si>
    <t>Turkey</t>
  </si>
  <si>
    <t>Turks and Caicos Island</t>
  </si>
  <si>
    <t>Uganda</t>
  </si>
  <si>
    <t>Ukraine</t>
  </si>
  <si>
    <t>Uruguay</t>
  </si>
  <si>
    <t>Uzbekistan</t>
  </si>
  <si>
    <t>Vanuatu</t>
  </si>
  <si>
    <t>Venezuela</t>
  </si>
  <si>
    <t>Virgin Islands (UK)</t>
  </si>
  <si>
    <t>Virgin Islands (US)</t>
  </si>
  <si>
    <t>Wallis and Futuna Islands</t>
  </si>
  <si>
    <t>Yemen</t>
  </si>
  <si>
    <t>Yugoslavia</t>
  </si>
  <si>
    <t>Zambia</t>
  </si>
  <si>
    <t>Zimbabwe</t>
  </si>
  <si>
    <t>x</t>
  </si>
  <si>
    <t>French Southern</t>
  </si>
  <si>
    <t>Saint-Pierre and Miquelon</t>
  </si>
  <si>
    <t>cr_eu28</t>
  </si>
  <si>
    <t>Oth. Country Africa</t>
  </si>
  <si>
    <t>Palestine</t>
  </si>
  <si>
    <t>Tokelau</t>
  </si>
  <si>
    <t>1/  identified/ranked based on share of total trade</t>
  </si>
  <si>
    <t>2/ includes trade of all other countries and those that could not be attributed to specific countries</t>
  </si>
  <si>
    <t>Aland Islands</t>
  </si>
  <si>
    <t>Bonaire, Saint Eustatius &amp; Saba</t>
  </si>
  <si>
    <t>British Indian Ocean Territory</t>
  </si>
  <si>
    <t>Curacao</t>
  </si>
  <si>
    <t>Korea, Republic of</t>
  </si>
  <si>
    <t>Macao</t>
  </si>
  <si>
    <t>Moldova, Republic of</t>
  </si>
  <si>
    <t>Oth. Country America</t>
  </si>
  <si>
    <t>Oth. Country Asia</t>
  </si>
  <si>
    <t>Oth. Country Europe</t>
  </si>
  <si>
    <t>Oth. Country Oceania</t>
  </si>
  <si>
    <t>Pitcairn</t>
  </si>
  <si>
    <t>Saint Barthélemy</t>
  </si>
  <si>
    <t>Saint Kitts and Nevis/Saint Christophe</t>
  </si>
  <si>
    <t>Saint Martin (Dutch part)</t>
  </si>
  <si>
    <t>Saint Martin (French part)</t>
  </si>
  <si>
    <t>Samoa</t>
  </si>
  <si>
    <t>South Georgia &amp; Sandwich Islands</t>
  </si>
  <si>
    <t>South Sudan</t>
  </si>
  <si>
    <t>United States Minor Outlying Islands</t>
  </si>
  <si>
    <t>Year</t>
  </si>
  <si>
    <t>2013</t>
  </si>
  <si>
    <t>T</t>
  </si>
  <si>
    <t xml:space="preserve"> </t>
  </si>
  <si>
    <t>China (People's Republic of)</t>
  </si>
  <si>
    <t>United states</t>
  </si>
  <si>
    <t>Value (US$million)</t>
  </si>
  <si>
    <t>% Share to total ASEAN trade</t>
  </si>
  <si>
    <t>EU 28</t>
  </si>
  <si>
    <t>Germany</t>
  </si>
  <si>
    <t>Top ten ASEAN trade partner countries/regions, 2015</t>
  </si>
  <si>
    <t>as of November 2016</t>
  </si>
  <si>
    <t>Source:  ASEAN Secretariat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</si>
</sst>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_);_(* \(#,##0.0\);_(* &quot;-&quot;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_(* #,##0.0_);_(* \(#,##0.0\);_(* &quot;-&quot;??_);_(@_)"/>
    <numFmt numFmtId="172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color indexed="4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vertAlign val="superscript"/>
      <sz val="9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9"/>
      <name val="Arial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8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3" fillId="33" borderId="10" xfId="58" applyFont="1" applyFill="1" applyBorder="1">
      <alignment/>
      <protection/>
    </xf>
    <xf numFmtId="0" fontId="3" fillId="33" borderId="11" xfId="58" applyFont="1" applyFill="1" applyBorder="1">
      <alignment/>
      <protection/>
    </xf>
    <xf numFmtId="0" fontId="3" fillId="33" borderId="12" xfId="58" applyFont="1" applyFill="1" applyBorder="1">
      <alignment/>
      <protection/>
    </xf>
    <xf numFmtId="0" fontId="3" fillId="33" borderId="13" xfId="58" applyFont="1" applyFill="1" applyBorder="1">
      <alignment/>
      <protection/>
    </xf>
    <xf numFmtId="0" fontId="3" fillId="33" borderId="0" xfId="58" applyFont="1" applyFill="1" applyBorder="1" applyAlignment="1">
      <alignment horizontal="center"/>
      <protection/>
    </xf>
    <xf numFmtId="0" fontId="4" fillId="33" borderId="0" xfId="58" applyFont="1" applyFill="1" applyBorder="1" applyAlignment="1">
      <alignment horizontal="right" vertical="center"/>
      <protection/>
    </xf>
    <xf numFmtId="0" fontId="3" fillId="33" borderId="14" xfId="58" applyFont="1" applyFill="1" applyBorder="1">
      <alignment/>
      <protection/>
    </xf>
    <xf numFmtId="0" fontId="2" fillId="0" borderId="0" xfId="58" applyFont="1">
      <alignment/>
      <protection/>
    </xf>
    <xf numFmtId="0" fontId="2" fillId="33" borderId="13" xfId="58" applyFont="1" applyFill="1" applyBorder="1">
      <alignment/>
      <protection/>
    </xf>
    <xf numFmtId="0" fontId="5" fillId="33" borderId="0" xfId="58" applyFont="1" applyFill="1" applyBorder="1" applyAlignment="1">
      <alignment vertical="center"/>
      <protection/>
    </xf>
    <xf numFmtId="0" fontId="2" fillId="33" borderId="0" xfId="58" applyFont="1" applyFill="1" applyBorder="1" applyAlignment="1">
      <alignment horizontal="center"/>
      <protection/>
    </xf>
    <xf numFmtId="0" fontId="2" fillId="33" borderId="0" xfId="58" applyFont="1" applyFill="1" applyBorder="1">
      <alignment/>
      <protection/>
    </xf>
    <xf numFmtId="0" fontId="2" fillId="33" borderId="14" xfId="58" applyFont="1" applyFill="1" applyBorder="1">
      <alignment/>
      <protection/>
    </xf>
    <xf numFmtId="0" fontId="54" fillId="33" borderId="0" xfId="58" applyFont="1" applyFill="1" applyBorder="1" applyAlignment="1">
      <alignment vertical="center"/>
      <protection/>
    </xf>
    <xf numFmtId="0" fontId="3" fillId="33" borderId="0" xfId="58" applyFont="1" applyFill="1" applyBorder="1">
      <alignment/>
      <protection/>
    </xf>
    <xf numFmtId="0" fontId="3" fillId="33" borderId="0" xfId="58" applyFont="1" applyFill="1" applyBorder="1" applyAlignment="1">
      <alignment horizontal="right"/>
      <protection/>
    </xf>
    <xf numFmtId="0" fontId="6" fillId="33" borderId="0" xfId="58" applyFont="1" applyFill="1" applyBorder="1" applyAlignment="1">
      <alignment vertical="center"/>
      <protection/>
    </xf>
    <xf numFmtId="164" fontId="3" fillId="33" borderId="15" xfId="58" applyNumberFormat="1" applyFont="1" applyFill="1" applyBorder="1" applyAlignment="1">
      <alignment horizontal="right" indent="1"/>
      <protection/>
    </xf>
    <xf numFmtId="164" fontId="3" fillId="34" borderId="16" xfId="58" applyNumberFormat="1" applyFont="1" applyFill="1" applyBorder="1" applyAlignment="1">
      <alignment horizontal="right" indent="1"/>
      <protection/>
    </xf>
    <xf numFmtId="164" fontId="3" fillId="33" borderId="16" xfId="58" applyNumberFormat="1" applyFont="1" applyFill="1" applyBorder="1" applyAlignment="1">
      <alignment horizontal="right" indent="1"/>
      <protection/>
    </xf>
    <xf numFmtId="164" fontId="3" fillId="33" borderId="16" xfId="58" applyNumberFormat="1" applyFont="1" applyFill="1" applyBorder="1" applyAlignment="1">
      <alignment horizontal="left"/>
      <protection/>
    </xf>
    <xf numFmtId="164" fontId="3" fillId="33" borderId="16" xfId="58" applyNumberFormat="1" applyFont="1" applyFill="1" applyBorder="1" applyAlignment="1">
      <alignment horizontal="right"/>
      <protection/>
    </xf>
    <xf numFmtId="164" fontId="3" fillId="34" borderId="17" xfId="58" applyNumberFormat="1" applyFont="1" applyFill="1" applyBorder="1" applyAlignment="1">
      <alignment horizontal="right"/>
      <protection/>
    </xf>
    <xf numFmtId="164" fontId="3" fillId="0" borderId="16" xfId="58" applyNumberFormat="1" applyFont="1" applyFill="1" applyBorder="1" applyAlignment="1">
      <alignment horizontal="right"/>
      <protection/>
    </xf>
    <xf numFmtId="164" fontId="3" fillId="34" borderId="18" xfId="58" applyNumberFormat="1" applyFont="1" applyFill="1" applyBorder="1" applyAlignment="1">
      <alignment horizontal="right"/>
      <protection/>
    </xf>
    <xf numFmtId="164" fontId="2" fillId="0" borderId="0" xfId="58" applyNumberFormat="1">
      <alignment/>
      <protection/>
    </xf>
    <xf numFmtId="0" fontId="8" fillId="33" borderId="17" xfId="58" applyFont="1" applyFill="1" applyBorder="1" applyAlignment="1">
      <alignment horizontal="left"/>
      <protection/>
    </xf>
    <xf numFmtId="164" fontId="8" fillId="33" borderId="17" xfId="58" applyNumberFormat="1" applyFont="1" applyFill="1" applyBorder="1" applyAlignment="1">
      <alignment horizontal="right" indent="1"/>
      <protection/>
    </xf>
    <xf numFmtId="0" fontId="9" fillId="0" borderId="0" xfId="58" applyFont="1">
      <alignment/>
      <protection/>
    </xf>
    <xf numFmtId="0" fontId="9" fillId="33" borderId="13" xfId="58" applyFont="1" applyFill="1" applyBorder="1">
      <alignment/>
      <protection/>
    </xf>
    <xf numFmtId="0" fontId="9" fillId="35" borderId="0" xfId="58" applyFont="1" applyFill="1" applyBorder="1" applyAlignment="1">
      <alignment/>
      <protection/>
    </xf>
    <xf numFmtId="0" fontId="9" fillId="33" borderId="14" xfId="58" applyFont="1" applyFill="1" applyBorder="1">
      <alignment/>
      <protection/>
    </xf>
    <xf numFmtId="0" fontId="10" fillId="35" borderId="0" xfId="58" applyFont="1" applyFill="1" applyBorder="1" applyAlignment="1">
      <alignment horizontal="left" vertical="center" indent="4"/>
      <protection/>
    </xf>
    <xf numFmtId="0" fontId="9" fillId="36" borderId="0" xfId="58" applyFont="1" applyFill="1" applyBorder="1" applyAlignment="1">
      <alignment vertical="center"/>
      <protection/>
    </xf>
    <xf numFmtId="0" fontId="3" fillId="36" borderId="0" xfId="58" applyFont="1" applyFill="1" applyBorder="1" applyAlignment="1">
      <alignment/>
      <protection/>
    </xf>
    <xf numFmtId="0" fontId="9" fillId="36" borderId="0" xfId="58" applyFont="1" applyFill="1" applyBorder="1" applyAlignment="1">
      <alignment horizontal="left" vertical="center" indent="2"/>
      <protection/>
    </xf>
    <xf numFmtId="0" fontId="2" fillId="33" borderId="19" xfId="58" applyFill="1" applyBorder="1">
      <alignment/>
      <protection/>
    </xf>
    <xf numFmtId="0" fontId="2" fillId="33" borderId="20" xfId="58" applyFill="1" applyBorder="1">
      <alignment/>
      <protection/>
    </xf>
    <xf numFmtId="0" fontId="2" fillId="33" borderId="21" xfId="58" applyFill="1" applyBorder="1">
      <alignment/>
      <protection/>
    </xf>
    <xf numFmtId="0" fontId="11" fillId="0" borderId="0" xfId="58" applyFont="1">
      <alignment/>
      <protection/>
    </xf>
    <xf numFmtId="0" fontId="1" fillId="37" borderId="22" xfId="59" applyFont="1" applyFill="1" applyBorder="1" applyAlignment="1">
      <alignment horizontal="center"/>
      <protection/>
    </xf>
    <xf numFmtId="0" fontId="1" fillId="0" borderId="23" xfId="59" applyFont="1" applyFill="1" applyBorder="1" applyAlignment="1">
      <alignment/>
      <protection/>
    </xf>
    <xf numFmtId="0" fontId="0" fillId="0" borderId="0" xfId="0" applyAlignment="1">
      <alignment/>
    </xf>
    <xf numFmtId="0" fontId="1" fillId="0" borderId="23" xfId="59" applyFont="1" applyFill="1" applyBorder="1" applyAlignment="1">
      <alignment horizontal="right"/>
      <protection/>
    </xf>
    <xf numFmtId="0" fontId="1" fillId="37" borderId="24" xfId="59" applyFont="1" applyFill="1" applyBorder="1" applyAlignment="1">
      <alignment horizontal="center"/>
      <protection/>
    </xf>
    <xf numFmtId="0" fontId="12" fillId="0" borderId="23" xfId="59" applyBorder="1" applyAlignment="1">
      <alignment/>
      <protection/>
    </xf>
    <xf numFmtId="0" fontId="1" fillId="0" borderId="0" xfId="59" applyFont="1" applyFill="1" applyBorder="1" applyAlignment="1">
      <alignment horizontal="right"/>
      <protection/>
    </xf>
    <xf numFmtId="0" fontId="9" fillId="36" borderId="0" xfId="58" applyFont="1" applyFill="1" applyBorder="1" applyAlignment="1">
      <alignment horizontal="left" vertical="center"/>
      <protection/>
    </xf>
    <xf numFmtId="0" fontId="9" fillId="36" borderId="0" xfId="58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43" fontId="3" fillId="0" borderId="0" xfId="42" applyFont="1" applyAlignment="1">
      <alignment/>
    </xf>
    <xf numFmtId="43" fontId="2" fillId="0" borderId="0" xfId="58" applyNumberFormat="1">
      <alignment/>
      <protection/>
    </xf>
    <xf numFmtId="4" fontId="2" fillId="0" borderId="0" xfId="58" applyNumberFormat="1">
      <alignment/>
      <protection/>
    </xf>
    <xf numFmtId="0" fontId="2" fillId="0" borderId="0" xfId="58" applyBorder="1">
      <alignment/>
      <protection/>
    </xf>
    <xf numFmtId="164" fontId="2" fillId="0" borderId="0" xfId="58" applyNumberFormat="1" applyBorder="1">
      <alignment/>
      <protection/>
    </xf>
    <xf numFmtId="43" fontId="3" fillId="33" borderId="0" xfId="42" applyFont="1" applyFill="1" applyBorder="1" applyAlignment="1">
      <alignment horizontal="right" indent="1"/>
    </xf>
    <xf numFmtId="43" fontId="3" fillId="34" borderId="0" xfId="42" applyFont="1" applyFill="1" applyBorder="1" applyAlignment="1">
      <alignment horizontal="right" indent="1"/>
    </xf>
    <xf numFmtId="43" fontId="3" fillId="33" borderId="0" xfId="42" applyFont="1" applyFill="1" applyBorder="1" applyAlignment="1">
      <alignment horizontal="left"/>
    </xf>
    <xf numFmtId="43" fontId="3" fillId="33" borderId="0" xfId="42" applyFont="1" applyFill="1" applyBorder="1" applyAlignment="1">
      <alignment horizontal="right"/>
    </xf>
    <xf numFmtId="43" fontId="3" fillId="34" borderId="0" xfId="42" applyFont="1" applyFill="1" applyBorder="1" applyAlignment="1">
      <alignment horizontal="right"/>
    </xf>
    <xf numFmtId="0" fontId="8" fillId="35" borderId="18" xfId="58" applyFont="1" applyFill="1" applyBorder="1" applyAlignment="1">
      <alignment horizontal="center" vertical="center"/>
      <protection/>
    </xf>
    <xf numFmtId="0" fontId="8" fillId="33" borderId="15" xfId="58" applyFont="1" applyFill="1" applyBorder="1" applyAlignment="1">
      <alignment horizontal="left" indent="1"/>
      <protection/>
    </xf>
    <xf numFmtId="0" fontId="8" fillId="34" borderId="16" xfId="58" applyFont="1" applyFill="1" applyBorder="1" applyAlignment="1">
      <alignment horizontal="left" indent="1"/>
      <protection/>
    </xf>
    <xf numFmtId="0" fontId="8" fillId="33" borderId="16" xfId="58" applyFont="1" applyFill="1" applyBorder="1" applyAlignment="1">
      <alignment horizontal="left" indent="1"/>
      <protection/>
    </xf>
    <xf numFmtId="0" fontId="8" fillId="34" borderId="17" xfId="58" applyFont="1" applyFill="1" applyBorder="1" applyAlignment="1">
      <alignment horizontal="left" indent="1"/>
      <protection/>
    </xf>
    <xf numFmtId="0" fontId="8" fillId="0" borderId="16" xfId="58" applyFont="1" applyFill="1" applyBorder="1" applyAlignment="1">
      <alignment horizontal="left"/>
      <protection/>
    </xf>
    <xf numFmtId="0" fontId="8" fillId="34" borderId="18" xfId="58" applyFont="1" applyFill="1" applyBorder="1" applyAlignment="1">
      <alignment horizontal="left"/>
      <protection/>
    </xf>
    <xf numFmtId="0" fontId="13" fillId="35" borderId="0" xfId="58" applyFont="1" applyFill="1" applyBorder="1" applyAlignment="1">
      <alignment vertical="center"/>
      <protection/>
    </xf>
    <xf numFmtId="172" fontId="3" fillId="33" borderId="15" xfId="42" applyNumberFormat="1" applyFont="1" applyFill="1" applyBorder="1" applyAlignment="1">
      <alignment horizontal="right" indent="1"/>
    </xf>
    <xf numFmtId="172" fontId="3" fillId="33" borderId="15" xfId="58" applyNumberFormat="1" applyFont="1" applyFill="1" applyBorder="1" applyAlignment="1">
      <alignment horizontal="right" indent="1"/>
      <protection/>
    </xf>
    <xf numFmtId="172" fontId="3" fillId="34" borderId="16" xfId="42" applyNumberFormat="1" applyFont="1" applyFill="1" applyBorder="1" applyAlignment="1">
      <alignment horizontal="right" indent="1"/>
    </xf>
    <xf numFmtId="172" fontId="3" fillId="34" borderId="16" xfId="58" applyNumberFormat="1" applyFont="1" applyFill="1" applyBorder="1" applyAlignment="1">
      <alignment horizontal="right" indent="1"/>
      <protection/>
    </xf>
    <xf numFmtId="172" fontId="3" fillId="33" borderId="16" xfId="42" applyNumberFormat="1" applyFont="1" applyFill="1" applyBorder="1" applyAlignment="1">
      <alignment horizontal="right" indent="1"/>
    </xf>
    <xf numFmtId="172" fontId="3" fillId="33" borderId="16" xfId="58" applyNumberFormat="1" applyFont="1" applyFill="1" applyBorder="1" applyAlignment="1">
      <alignment horizontal="right" indent="1"/>
      <protection/>
    </xf>
    <xf numFmtId="172" fontId="3" fillId="33" borderId="16" xfId="42" applyNumberFormat="1" applyFont="1" applyFill="1" applyBorder="1" applyAlignment="1">
      <alignment horizontal="left"/>
    </xf>
    <xf numFmtId="172" fontId="3" fillId="33" borderId="16" xfId="58" applyNumberFormat="1" applyFont="1" applyFill="1" applyBorder="1" applyAlignment="1">
      <alignment horizontal="left"/>
      <protection/>
    </xf>
    <xf numFmtId="172" fontId="3" fillId="33" borderId="16" xfId="42" applyNumberFormat="1" applyFont="1" applyFill="1" applyBorder="1" applyAlignment="1">
      <alignment horizontal="right"/>
    </xf>
    <xf numFmtId="172" fontId="3" fillId="34" borderId="17" xfId="42" applyNumberFormat="1" applyFont="1" applyFill="1" applyBorder="1" applyAlignment="1">
      <alignment horizontal="right"/>
    </xf>
    <xf numFmtId="172" fontId="3" fillId="34" borderId="17" xfId="58" applyNumberFormat="1" applyFont="1" applyFill="1" applyBorder="1" applyAlignment="1">
      <alignment horizontal="right" indent="1"/>
      <protection/>
    </xf>
    <xf numFmtId="172" fontId="3" fillId="0" borderId="16" xfId="58" applyNumberFormat="1" applyFont="1" applyFill="1" applyBorder="1" applyAlignment="1">
      <alignment horizontal="right"/>
      <protection/>
    </xf>
    <xf numFmtId="172" fontId="3" fillId="34" borderId="18" xfId="58" applyNumberFormat="1" applyFont="1" applyFill="1" applyBorder="1" applyAlignment="1">
      <alignment horizontal="right"/>
      <protection/>
    </xf>
    <xf numFmtId="172" fontId="8" fillId="33" borderId="17" xfId="58" applyNumberFormat="1" applyFont="1" applyFill="1" applyBorder="1" applyAlignment="1">
      <alignment horizontal="right" inden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/>
      <protection/>
    </xf>
    <xf numFmtId="0" fontId="8" fillId="35" borderId="25" xfId="58" applyFont="1" applyFill="1" applyBorder="1" applyAlignment="1">
      <alignment horizontal="center" vertical="center"/>
      <protection/>
    </xf>
    <xf numFmtId="0" fontId="8" fillId="35" borderId="26" xfId="58" applyFont="1" applyFill="1" applyBorder="1" applyAlignment="1">
      <alignment horizontal="center" vertical="center"/>
      <protection/>
    </xf>
    <xf numFmtId="0" fontId="8" fillId="35" borderId="27" xfId="58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Ten ASEAN Trade by Partners in 2015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04975"/>
          <c:w val="0.8445"/>
          <c:h val="0.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('t.20 ten trade partners'!$C$9:$C$18,'t.20 ten trade partners'!$C$20)</c:f>
              <c:strCache>
                <c:ptCount val="11"/>
                <c:pt idx="0">
                  <c:v>ASEAN</c:v>
                </c:pt>
                <c:pt idx="1">
                  <c:v>China (People's Republic of)</c:v>
                </c:pt>
                <c:pt idx="2">
                  <c:v>Japan</c:v>
                </c:pt>
                <c:pt idx="3">
                  <c:v>EU 28</c:v>
                </c:pt>
                <c:pt idx="4">
                  <c:v>United states</c:v>
                </c:pt>
                <c:pt idx="5">
                  <c:v>Korea, Republic of</c:v>
                </c:pt>
                <c:pt idx="6">
                  <c:v>Taiwan</c:v>
                </c:pt>
                <c:pt idx="7">
                  <c:v>Hong Kong</c:v>
                </c:pt>
                <c:pt idx="8">
                  <c:v>India</c:v>
                </c:pt>
                <c:pt idx="9">
                  <c:v>Germany</c:v>
                </c:pt>
                <c:pt idx="10">
                  <c:v>Others2/</c:v>
                </c:pt>
              </c:strCache>
            </c:strRef>
          </c:cat>
          <c:val>
            <c:numRef>
              <c:f>('t.20 ten trade partners'!$F$9:$F$18,'t.20 ten trade partners'!$F$20)</c:f>
              <c:numCache>
                <c:ptCount val="11"/>
                <c:pt idx="0">
                  <c:v>543751.25</c:v>
                </c:pt>
                <c:pt idx="1">
                  <c:v>345764.2</c:v>
                </c:pt>
                <c:pt idx="2">
                  <c:v>238044.36</c:v>
                </c:pt>
                <c:pt idx="3">
                  <c:v>227640.21000000002</c:v>
                </c:pt>
                <c:pt idx="4">
                  <c:v>212342.95</c:v>
                </c:pt>
                <c:pt idx="5">
                  <c:v>122484.49</c:v>
                </c:pt>
                <c:pt idx="6">
                  <c:v>94338.12</c:v>
                </c:pt>
                <c:pt idx="7">
                  <c:v>91416.22</c:v>
                </c:pt>
                <c:pt idx="8">
                  <c:v>58553.520000000004</c:v>
                </c:pt>
                <c:pt idx="9">
                  <c:v>55511.58</c:v>
                </c:pt>
                <c:pt idx="10">
                  <c:v>280462.79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52"/>
  <sheetViews>
    <sheetView tabSelected="1" view="pageBreakPreview" zoomScaleSheetLayoutView="100" zoomScalePageLayoutView="0" workbookViewId="0" topLeftCell="A1">
      <selection activeCell="G42" sqref="G42"/>
    </sheetView>
  </sheetViews>
  <sheetFormatPr defaultColWidth="9.140625" defaultRowHeight="15"/>
  <cols>
    <col min="1" max="1" width="2.7109375" style="2" customWidth="1"/>
    <col min="2" max="2" width="1.57421875" style="2" customWidth="1"/>
    <col min="3" max="3" width="26.7109375" style="2" customWidth="1"/>
    <col min="4" max="6" width="12.7109375" style="2" customWidth="1"/>
    <col min="7" max="9" width="11.28125" style="2" customWidth="1"/>
    <col min="10" max="10" width="1.7109375" style="2" customWidth="1"/>
    <col min="11" max="11" width="4.8515625" style="2" customWidth="1"/>
    <col min="12" max="12" width="17.140625" style="2" hidden="1" customWidth="1"/>
    <col min="13" max="15" width="0" style="2" hidden="1" customWidth="1"/>
    <col min="16" max="16" width="12.421875" style="2" hidden="1" customWidth="1"/>
    <col min="17" max="19" width="0" style="2" hidden="1" customWidth="1"/>
    <col min="20" max="16384" width="9.1406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7.5" customHeight="1">
      <c r="A2" s="1"/>
      <c r="B2" s="3"/>
      <c r="C2" s="4"/>
      <c r="D2" s="4"/>
      <c r="E2" s="4"/>
      <c r="F2" s="4"/>
      <c r="G2" s="4"/>
      <c r="H2" s="4"/>
      <c r="I2" s="4"/>
      <c r="J2" s="5"/>
    </row>
    <row r="3" spans="2:10" s="1" customFormat="1" ht="12.75">
      <c r="B3" s="6"/>
      <c r="C3" s="12" t="s">
        <v>0</v>
      </c>
      <c r="D3" s="7"/>
      <c r="E3" s="7"/>
      <c r="F3" s="7"/>
      <c r="G3" s="8"/>
      <c r="H3" s="8"/>
      <c r="I3" s="8" t="s">
        <v>1</v>
      </c>
      <c r="J3" s="9"/>
    </row>
    <row r="4" spans="2:10" s="10" customFormat="1" ht="12.75">
      <c r="B4" s="11"/>
      <c r="C4" s="12" t="s">
        <v>249</v>
      </c>
      <c r="D4" s="13"/>
      <c r="E4" s="13"/>
      <c r="F4" s="13"/>
      <c r="G4" s="13"/>
      <c r="H4" s="13"/>
      <c r="I4" s="14"/>
      <c r="J4" s="15"/>
    </row>
    <row r="5" spans="2:10" s="1" customFormat="1" ht="11.25">
      <c r="B5" s="6"/>
      <c r="C5" s="16" t="s">
        <v>250</v>
      </c>
      <c r="D5" s="17"/>
      <c r="E5" s="17"/>
      <c r="F5" s="18"/>
      <c r="G5" s="18"/>
      <c r="H5" s="18"/>
      <c r="I5" s="18"/>
      <c r="J5" s="9"/>
    </row>
    <row r="6" spans="1:10" ht="12.75">
      <c r="A6" s="1"/>
      <c r="B6" s="6"/>
      <c r="C6" s="19"/>
      <c r="D6" s="17"/>
      <c r="E6" s="17"/>
      <c r="F6" s="18"/>
      <c r="G6" s="18"/>
      <c r="H6" s="18"/>
      <c r="I6" s="18" t="s">
        <v>242</v>
      </c>
      <c r="J6" s="9"/>
    </row>
    <row r="7" spans="1:10" ht="12.75" customHeight="1">
      <c r="A7" s="1"/>
      <c r="B7" s="6"/>
      <c r="C7" s="85" t="s">
        <v>2</v>
      </c>
      <c r="D7" s="87" t="s">
        <v>245</v>
      </c>
      <c r="E7" s="88"/>
      <c r="F7" s="89"/>
      <c r="G7" s="87" t="s">
        <v>246</v>
      </c>
      <c r="H7" s="88"/>
      <c r="I7" s="89"/>
      <c r="J7" s="9"/>
    </row>
    <row r="8" spans="1:10" ht="12.75">
      <c r="A8" s="1"/>
      <c r="B8" s="6"/>
      <c r="C8" s="86"/>
      <c r="D8" s="63" t="s">
        <v>3</v>
      </c>
      <c r="E8" s="63" t="s">
        <v>4</v>
      </c>
      <c r="F8" s="63" t="s">
        <v>5</v>
      </c>
      <c r="G8" s="63" t="s">
        <v>3</v>
      </c>
      <c r="H8" s="63" t="s">
        <v>4</v>
      </c>
      <c r="I8" s="63" t="s">
        <v>5</v>
      </c>
      <c r="J8" s="9"/>
    </row>
    <row r="9" spans="1:19" ht="12.75">
      <c r="A9" s="1"/>
      <c r="B9" s="6"/>
      <c r="C9" s="64" t="s">
        <v>6</v>
      </c>
      <c r="D9" s="71">
        <v>305692.53</v>
      </c>
      <c r="E9" s="71">
        <v>238058.72</v>
      </c>
      <c r="F9" s="72">
        <f>D9+E9</f>
        <v>543751.25</v>
      </c>
      <c r="G9" s="20">
        <f aca="true" t="shared" si="0" ref="G9:I20">D9/D$21*100</f>
        <v>25.861635885647015</v>
      </c>
      <c r="H9" s="20">
        <f t="shared" si="0"/>
        <v>21.874792045472024</v>
      </c>
      <c r="I9" s="20">
        <f t="shared" si="0"/>
        <v>23.95053205274387</v>
      </c>
      <c r="J9" s="9"/>
      <c r="M9" s="2" t="s">
        <v>6</v>
      </c>
      <c r="N9" s="2">
        <v>199587260825.40018</v>
      </c>
      <c r="O9" s="2">
        <v>176620075810.23102</v>
      </c>
      <c r="P9" s="2">
        <f>N9+O9</f>
        <v>376207336635.6312</v>
      </c>
      <c r="Q9" s="2">
        <f>N9/1000000</f>
        <v>199587.26082540018</v>
      </c>
      <c r="R9" s="2">
        <f aca="true" t="shared" si="1" ref="R9:S18">O9/1000000</f>
        <v>176620.075810231</v>
      </c>
      <c r="S9" s="2">
        <f t="shared" si="1"/>
        <v>376207.3366356312</v>
      </c>
    </row>
    <row r="10" spans="1:19" ht="12.75">
      <c r="A10" s="1"/>
      <c r="B10" s="6"/>
      <c r="C10" s="65" t="s">
        <v>243</v>
      </c>
      <c r="D10" s="73">
        <v>134249.39</v>
      </c>
      <c r="E10" s="73">
        <v>211514.81</v>
      </c>
      <c r="F10" s="74">
        <f aca="true" t="shared" si="2" ref="F10:F20">D10+E10</f>
        <v>345764.2</v>
      </c>
      <c r="G10" s="21">
        <f t="shared" si="0"/>
        <v>11.357519407000956</v>
      </c>
      <c r="H10" s="21">
        <f t="shared" si="0"/>
        <v>19.435719402706724</v>
      </c>
      <c r="I10" s="21">
        <f t="shared" si="0"/>
        <v>15.229825319558058</v>
      </c>
      <c r="J10" s="9"/>
      <c r="L10" s="2" t="s">
        <v>8</v>
      </c>
      <c r="M10" s="2" t="s">
        <v>7</v>
      </c>
      <c r="N10" s="2">
        <v>81591028196.29614</v>
      </c>
      <c r="O10" s="2">
        <v>96594336793.22534</v>
      </c>
      <c r="P10" s="2">
        <f aca="true" t="shared" si="3" ref="P10:P18">N10+O10</f>
        <v>178185364989.52148</v>
      </c>
      <c r="Q10" s="2">
        <f aca="true" t="shared" si="4" ref="Q10:Q18">N10/1000000</f>
        <v>81591.02819629615</v>
      </c>
      <c r="R10" s="2">
        <f t="shared" si="1"/>
        <v>96594.33679322535</v>
      </c>
      <c r="S10" s="2">
        <f t="shared" si="1"/>
        <v>178185.36498952148</v>
      </c>
    </row>
    <row r="11" spans="1:19" ht="12.75">
      <c r="A11" s="1"/>
      <c r="B11" s="6"/>
      <c r="C11" s="66" t="s">
        <v>8</v>
      </c>
      <c r="D11" s="75">
        <v>113694.01</v>
      </c>
      <c r="E11" s="75">
        <v>124350.35</v>
      </c>
      <c r="F11" s="76">
        <f t="shared" si="2"/>
        <v>238044.36</v>
      </c>
      <c r="G11" s="22">
        <f t="shared" si="0"/>
        <v>9.61853104162902</v>
      </c>
      <c r="H11" s="22">
        <f t="shared" si="0"/>
        <v>11.426332322679304</v>
      </c>
      <c r="I11" s="22">
        <f t="shared" si="0"/>
        <v>10.485105228088948</v>
      </c>
      <c r="J11" s="9"/>
      <c r="L11" s="2" t="s">
        <v>9</v>
      </c>
      <c r="M11" s="2" t="s">
        <v>10</v>
      </c>
      <c r="N11" s="2">
        <v>92990918220.05136</v>
      </c>
      <c r="O11" s="2">
        <v>78794986534.97662</v>
      </c>
      <c r="P11" s="2">
        <f t="shared" si="3"/>
        <v>171785904755.02798</v>
      </c>
      <c r="Q11" s="2">
        <f t="shared" si="4"/>
        <v>92990.91822005136</v>
      </c>
      <c r="R11" s="2">
        <f t="shared" si="1"/>
        <v>78794.98653497662</v>
      </c>
      <c r="S11" s="2">
        <f t="shared" si="1"/>
        <v>171785.904755028</v>
      </c>
    </row>
    <row r="12" spans="1:19" ht="12.75">
      <c r="A12" s="1"/>
      <c r="B12" s="6"/>
      <c r="C12" s="65" t="s">
        <v>247</v>
      </c>
      <c r="D12" s="73">
        <v>127583.77</v>
      </c>
      <c r="E12" s="73">
        <v>100056.44</v>
      </c>
      <c r="F12" s="74">
        <f t="shared" si="2"/>
        <v>227640.21000000002</v>
      </c>
      <c r="G12" s="21">
        <f t="shared" si="0"/>
        <v>10.793606911683892</v>
      </c>
      <c r="H12" s="21">
        <f t="shared" si="0"/>
        <v>9.194008175000896</v>
      </c>
      <c r="I12" s="21">
        <f t="shared" si="0"/>
        <v>10.02683514952535</v>
      </c>
      <c r="J12" s="9"/>
      <c r="L12" s="2" t="s">
        <v>7</v>
      </c>
      <c r="M12" s="2" t="s">
        <v>8</v>
      </c>
      <c r="N12" s="2">
        <v>78068589690.39711</v>
      </c>
      <c r="O12" s="2">
        <v>82795138749.03893</v>
      </c>
      <c r="P12" s="2">
        <f t="shared" si="3"/>
        <v>160863728439.43604</v>
      </c>
      <c r="Q12" s="2">
        <f t="shared" si="4"/>
        <v>78068.58969039712</v>
      </c>
      <c r="R12" s="2">
        <f t="shared" si="1"/>
        <v>82795.13874903893</v>
      </c>
      <c r="S12" s="2">
        <f t="shared" si="1"/>
        <v>160863.72843943603</v>
      </c>
    </row>
    <row r="13" spans="1:19" ht="12.75">
      <c r="A13" s="1"/>
      <c r="B13" s="6"/>
      <c r="C13" s="66" t="s">
        <v>244</v>
      </c>
      <c r="D13" s="77">
        <v>129170.52</v>
      </c>
      <c r="E13" s="77">
        <v>83172.43</v>
      </c>
      <c r="F13" s="78">
        <f t="shared" si="2"/>
        <v>212342.95</v>
      </c>
      <c r="G13" s="23">
        <f t="shared" si="0"/>
        <v>10.927846210045386</v>
      </c>
      <c r="H13" s="23">
        <f t="shared" si="0"/>
        <v>7.642566548986647</v>
      </c>
      <c r="I13" s="23">
        <f t="shared" si="0"/>
        <v>9.353038968000881</v>
      </c>
      <c r="J13" s="9"/>
      <c r="L13" s="2" t="s">
        <v>11</v>
      </c>
      <c r="M13" s="2" t="s">
        <v>11</v>
      </c>
      <c r="N13" s="2">
        <v>82201772979.79013</v>
      </c>
      <c r="O13" s="2">
        <v>67370316064.16561</v>
      </c>
      <c r="P13" s="2">
        <f t="shared" si="3"/>
        <v>149572089043.95575</v>
      </c>
      <c r="Q13" s="2">
        <f t="shared" si="4"/>
        <v>82201.77297979013</v>
      </c>
      <c r="R13" s="2">
        <f t="shared" si="1"/>
        <v>67370.31606416561</v>
      </c>
      <c r="S13" s="2">
        <f t="shared" si="1"/>
        <v>149572.08904395576</v>
      </c>
    </row>
    <row r="14" spans="1:19" ht="12.75">
      <c r="A14" s="1"/>
      <c r="B14" s="6"/>
      <c r="C14" s="65" t="s">
        <v>223</v>
      </c>
      <c r="D14" s="73">
        <v>45808.8</v>
      </c>
      <c r="E14" s="73">
        <v>76675.69</v>
      </c>
      <c r="F14" s="74">
        <f t="shared" si="2"/>
        <v>122484.49</v>
      </c>
      <c r="G14" s="21">
        <f t="shared" si="0"/>
        <v>3.875431650091113</v>
      </c>
      <c r="H14" s="21">
        <f t="shared" si="0"/>
        <v>7.04559267433295</v>
      </c>
      <c r="I14" s="21">
        <f t="shared" si="0"/>
        <v>5.395056477955658</v>
      </c>
      <c r="J14" s="9"/>
      <c r="L14" s="2" t="s">
        <v>12</v>
      </c>
      <c r="M14" s="2" t="s">
        <v>12</v>
      </c>
      <c r="N14" s="2">
        <v>34292890468.9057</v>
      </c>
      <c r="O14" s="2">
        <v>40447398564.91302</v>
      </c>
      <c r="P14" s="2">
        <f t="shared" si="3"/>
        <v>74740289033.81873</v>
      </c>
      <c r="Q14" s="2">
        <f t="shared" si="4"/>
        <v>34292.8904689057</v>
      </c>
      <c r="R14" s="2">
        <f t="shared" si="1"/>
        <v>40447.39856491302</v>
      </c>
      <c r="S14" s="2">
        <f t="shared" si="1"/>
        <v>74740.28903381873</v>
      </c>
    </row>
    <row r="15" spans="1:19" ht="12.75">
      <c r="A15" s="1"/>
      <c r="B15" s="6"/>
      <c r="C15" s="66" t="s">
        <v>15</v>
      </c>
      <c r="D15" s="79">
        <v>33076.83</v>
      </c>
      <c r="E15" s="79">
        <v>61261.29</v>
      </c>
      <c r="F15" s="76">
        <f t="shared" si="2"/>
        <v>94338.12</v>
      </c>
      <c r="G15" s="24">
        <f t="shared" si="0"/>
        <v>2.7983049952560037</v>
      </c>
      <c r="H15" s="24">
        <f t="shared" si="0"/>
        <v>5.629190895369659</v>
      </c>
      <c r="I15" s="24">
        <f t="shared" si="0"/>
        <v>4.155297421119672</v>
      </c>
      <c r="J15" s="9"/>
      <c r="L15" s="2" t="s">
        <v>14</v>
      </c>
      <c r="M15" s="2" t="s">
        <v>13</v>
      </c>
      <c r="N15" s="2">
        <v>56696663124.89986</v>
      </c>
      <c r="O15" s="2">
        <v>11218562725.854202</v>
      </c>
      <c r="P15" s="2">
        <f t="shared" si="3"/>
        <v>67915225850.75406</v>
      </c>
      <c r="Q15" s="2">
        <f t="shared" si="4"/>
        <v>56696.66312489986</v>
      </c>
      <c r="R15" s="2">
        <f t="shared" si="1"/>
        <v>11218.562725854203</v>
      </c>
      <c r="S15" s="2">
        <f t="shared" si="1"/>
        <v>67915.22585075405</v>
      </c>
    </row>
    <row r="16" spans="1:20" ht="12.75">
      <c r="A16" s="1"/>
      <c r="B16" s="6"/>
      <c r="C16" s="65" t="s">
        <v>13</v>
      </c>
      <c r="D16" s="73">
        <v>77302.92</v>
      </c>
      <c r="E16" s="73">
        <v>14113.3</v>
      </c>
      <c r="F16" s="74">
        <f t="shared" si="2"/>
        <v>91416.22</v>
      </c>
      <c r="G16" s="21">
        <f t="shared" si="0"/>
        <v>6.53983913161797</v>
      </c>
      <c r="H16" s="21">
        <f t="shared" si="0"/>
        <v>1.2968460158710435</v>
      </c>
      <c r="I16" s="21">
        <f t="shared" si="0"/>
        <v>4.026596917709496</v>
      </c>
      <c r="J16" s="9"/>
      <c r="L16" s="2" t="s">
        <v>16</v>
      </c>
      <c r="M16" s="2" t="s">
        <v>14</v>
      </c>
      <c r="N16" s="2">
        <v>29039316146.562332</v>
      </c>
      <c r="O16" s="2">
        <v>14810750848.464354</v>
      </c>
      <c r="P16" s="2">
        <f t="shared" si="3"/>
        <v>43850066995.02669</v>
      </c>
      <c r="Q16" s="2">
        <f t="shared" si="4"/>
        <v>29039.31614656233</v>
      </c>
      <c r="R16" s="2">
        <f t="shared" si="1"/>
        <v>14810.750848464353</v>
      </c>
      <c r="S16" s="2">
        <f t="shared" si="1"/>
        <v>43850.06699502669</v>
      </c>
      <c r="T16" s="2" t="s">
        <v>242</v>
      </c>
    </row>
    <row r="17" spans="1:19" ht="12.75">
      <c r="A17" s="1"/>
      <c r="B17" s="6"/>
      <c r="C17" s="66" t="s">
        <v>16</v>
      </c>
      <c r="D17" s="79">
        <v>39100.75</v>
      </c>
      <c r="E17" s="79">
        <v>19452.77</v>
      </c>
      <c r="F17" s="76">
        <f t="shared" si="2"/>
        <v>58553.520000000004</v>
      </c>
      <c r="G17" s="24">
        <f t="shared" si="0"/>
        <v>3.3079295701328144</v>
      </c>
      <c r="H17" s="24">
        <f t="shared" si="0"/>
        <v>1.7874804101206496</v>
      </c>
      <c r="I17" s="24">
        <f t="shared" si="0"/>
        <v>2.5790983608055695</v>
      </c>
      <c r="J17" s="9"/>
      <c r="L17" s="2" t="s">
        <v>13</v>
      </c>
      <c r="M17" s="2" t="s">
        <v>16</v>
      </c>
      <c r="N17" s="2">
        <v>26520320108.275963</v>
      </c>
      <c r="O17" s="2">
        <v>12595453474.76342</v>
      </c>
      <c r="P17" s="2">
        <f t="shared" si="3"/>
        <v>39115773583.03938</v>
      </c>
      <c r="Q17" s="2">
        <f t="shared" si="4"/>
        <v>26520.320108275962</v>
      </c>
      <c r="R17" s="2">
        <f t="shared" si="1"/>
        <v>12595.45347476342</v>
      </c>
      <c r="S17" s="2">
        <f t="shared" si="1"/>
        <v>39115.77358303938</v>
      </c>
    </row>
    <row r="18" spans="1:19" ht="12.75">
      <c r="A18" s="1"/>
      <c r="B18" s="6"/>
      <c r="C18" s="67" t="s">
        <v>248</v>
      </c>
      <c r="D18" s="80">
        <v>26756.37</v>
      </c>
      <c r="E18" s="80">
        <v>28755.21</v>
      </c>
      <c r="F18" s="81">
        <f t="shared" si="2"/>
        <v>55511.58</v>
      </c>
      <c r="G18" s="25">
        <f t="shared" si="0"/>
        <v>2.263593089964119</v>
      </c>
      <c r="H18" s="25">
        <f t="shared" si="0"/>
        <v>2.642265063736702</v>
      </c>
      <c r="I18" s="25">
        <f t="shared" si="0"/>
        <v>2.4451104730121647</v>
      </c>
      <c r="J18" s="9"/>
      <c r="L18" s="2" t="s">
        <v>15</v>
      </c>
      <c r="M18" s="2" t="s">
        <v>17</v>
      </c>
      <c r="N18" s="2">
        <v>10569513787.401173</v>
      </c>
      <c r="O18" s="2">
        <v>13796960232.000324</v>
      </c>
      <c r="P18" s="2">
        <f t="shared" si="3"/>
        <v>24366474019.401497</v>
      </c>
      <c r="Q18" s="2">
        <f t="shared" si="4"/>
        <v>10569.513787401173</v>
      </c>
      <c r="R18" s="2">
        <f t="shared" si="1"/>
        <v>13796.960232000325</v>
      </c>
      <c r="S18" s="2">
        <f t="shared" si="1"/>
        <v>24366.474019401496</v>
      </c>
    </row>
    <row r="19" spans="1:19" ht="12.75">
      <c r="A19" s="1"/>
      <c r="B19" s="6"/>
      <c r="C19" s="68" t="s">
        <v>18</v>
      </c>
      <c r="D19" s="82">
        <f>SUM(D9:D18)</f>
        <v>1032435.8900000001</v>
      </c>
      <c r="E19" s="82">
        <f>SUM(E9:E18)</f>
        <v>957411.01</v>
      </c>
      <c r="F19" s="82">
        <f t="shared" si="2"/>
        <v>1989846.9000000001</v>
      </c>
      <c r="G19" s="26">
        <f t="shared" si="0"/>
        <v>87.3442378930683</v>
      </c>
      <c r="H19" s="26">
        <f t="shared" si="0"/>
        <v>87.9747935542766</v>
      </c>
      <c r="I19" s="26">
        <f t="shared" si="0"/>
        <v>87.64649636851966</v>
      </c>
      <c r="J19" s="9"/>
      <c r="Q19" s="2">
        <f>SUM(Q9:Q18)</f>
        <v>691558.2735479799</v>
      </c>
      <c r="R19" s="2">
        <f>SUM(R9:R18)</f>
        <v>595043.9797976328</v>
      </c>
      <c r="S19" s="2">
        <f>SUM(S9:S18)</f>
        <v>1286602.253345613</v>
      </c>
    </row>
    <row r="20" spans="1:19" ht="13.5">
      <c r="A20" s="1"/>
      <c r="B20" s="6"/>
      <c r="C20" s="69" t="s">
        <v>19</v>
      </c>
      <c r="D20" s="83">
        <v>149595.02</v>
      </c>
      <c r="E20" s="83">
        <v>130867.77</v>
      </c>
      <c r="F20" s="83">
        <f t="shared" si="2"/>
        <v>280462.79</v>
      </c>
      <c r="G20" s="27">
        <f t="shared" si="0"/>
        <v>12.655762106931704</v>
      </c>
      <c r="H20" s="27">
        <f t="shared" si="0"/>
        <v>12.025206445723402</v>
      </c>
      <c r="I20" s="27">
        <f t="shared" si="0"/>
        <v>12.353503631480338</v>
      </c>
      <c r="J20" s="9"/>
      <c r="M20" s="28"/>
      <c r="Q20" s="2">
        <f>Q21-Q19</f>
        <v>118930.93453904276</v>
      </c>
      <c r="R20" s="2">
        <f>R21-R19</f>
        <v>131310.07128046046</v>
      </c>
      <c r="S20" s="2">
        <f>S21-S19</f>
        <v>250241.00581950275</v>
      </c>
    </row>
    <row r="21" spans="1:19" ht="12.75">
      <c r="A21" s="1"/>
      <c r="B21" s="6"/>
      <c r="C21" s="29" t="s">
        <v>20</v>
      </c>
      <c r="D21" s="84">
        <f aca="true" t="shared" si="5" ref="D21:I21">SUM(D19:D20)</f>
        <v>1182030.9100000001</v>
      </c>
      <c r="E21" s="84">
        <f t="shared" si="5"/>
        <v>1088278.78</v>
      </c>
      <c r="F21" s="84">
        <f>F19+F20</f>
        <v>2270309.69</v>
      </c>
      <c r="G21" s="30">
        <f t="shared" si="5"/>
        <v>100</v>
      </c>
      <c r="H21" s="30">
        <f t="shared" si="5"/>
        <v>100</v>
      </c>
      <c r="I21" s="30">
        <f t="shared" si="5"/>
        <v>100</v>
      </c>
      <c r="J21" s="9"/>
      <c r="L21" s="28"/>
      <c r="Q21" s="2">
        <v>810489.2080870226</v>
      </c>
      <c r="R21" s="2">
        <v>726354.0510780932</v>
      </c>
      <c r="S21" s="2">
        <v>1536843.2591651157</v>
      </c>
    </row>
    <row r="22" spans="1:15" ht="7.5" customHeight="1">
      <c r="A22" s="1"/>
      <c r="B22" s="6"/>
      <c r="C22" s="17"/>
      <c r="D22" s="17"/>
      <c r="E22" s="17"/>
      <c r="F22" s="17"/>
      <c r="G22" s="17"/>
      <c r="H22" s="17"/>
      <c r="I22" s="17"/>
      <c r="J22" s="9"/>
      <c r="M22" s="31"/>
      <c r="N22" s="31"/>
      <c r="O22" s="31"/>
    </row>
    <row r="23" spans="2:10" s="31" customFormat="1" ht="9.75" customHeight="1">
      <c r="B23" s="32"/>
      <c r="C23" s="70" t="s">
        <v>251</v>
      </c>
      <c r="D23" s="33"/>
      <c r="E23" s="33"/>
      <c r="F23" s="33"/>
      <c r="G23" s="33"/>
      <c r="H23" s="33"/>
      <c r="I23" s="33"/>
      <c r="J23" s="34"/>
    </row>
    <row r="24" spans="2:15" s="31" customFormat="1" ht="9.75" customHeight="1">
      <c r="B24" s="32"/>
      <c r="C24" s="35" t="s">
        <v>242</v>
      </c>
      <c r="D24" s="33"/>
      <c r="E24" s="33"/>
      <c r="F24" s="33"/>
      <c r="G24" s="33"/>
      <c r="H24" s="33"/>
      <c r="I24" s="33"/>
      <c r="J24" s="34"/>
      <c r="M24" s="2"/>
      <c r="N24" s="2"/>
      <c r="O24" s="2"/>
    </row>
    <row r="25" spans="1:10" ht="9.75" customHeight="1">
      <c r="A25" s="1"/>
      <c r="B25" s="6"/>
      <c r="C25" s="36" t="s">
        <v>21</v>
      </c>
      <c r="D25" s="37"/>
      <c r="E25" s="38"/>
      <c r="F25" s="37"/>
      <c r="G25" s="37"/>
      <c r="H25" s="37"/>
      <c r="I25" s="37"/>
      <c r="J25" s="9"/>
    </row>
    <row r="26" spans="1:10" ht="9.75" customHeight="1">
      <c r="A26" s="1"/>
      <c r="B26" s="6"/>
      <c r="C26" s="50" t="s">
        <v>22</v>
      </c>
      <c r="D26" s="37"/>
      <c r="E26" s="50"/>
      <c r="F26" s="37"/>
      <c r="G26" s="37"/>
      <c r="H26" s="37"/>
      <c r="I26" s="37"/>
      <c r="J26" s="9"/>
    </row>
    <row r="27" spans="1:10" ht="9.75" customHeight="1">
      <c r="A27" s="1"/>
      <c r="B27" s="6"/>
      <c r="C27" s="51" t="s">
        <v>217</v>
      </c>
      <c r="D27" s="37"/>
      <c r="E27" s="51"/>
      <c r="F27" s="37"/>
      <c r="G27" s="37"/>
      <c r="H27" s="37"/>
      <c r="I27" s="37"/>
      <c r="J27" s="9"/>
    </row>
    <row r="28" spans="1:10" ht="9.75" customHeight="1">
      <c r="A28" s="1"/>
      <c r="B28" s="6"/>
      <c r="C28" s="51" t="s">
        <v>218</v>
      </c>
      <c r="D28" s="37"/>
      <c r="E28" s="51"/>
      <c r="F28" s="37"/>
      <c r="G28" s="37"/>
      <c r="H28" s="37"/>
      <c r="I28" s="37"/>
      <c r="J28" s="9"/>
    </row>
    <row r="29" spans="1:10" ht="9.75" customHeight="1">
      <c r="A29" s="1"/>
      <c r="B29" s="6"/>
      <c r="C29" s="38"/>
      <c r="D29" s="37"/>
      <c r="E29" s="51"/>
      <c r="F29" s="37"/>
      <c r="G29" s="37"/>
      <c r="H29" s="37"/>
      <c r="I29" s="37"/>
      <c r="J29" s="9"/>
    </row>
    <row r="30" spans="2:10" ht="7.5" customHeight="1" thickBot="1">
      <c r="B30" s="39"/>
      <c r="C30" s="40"/>
      <c r="D30" s="40"/>
      <c r="E30" s="40"/>
      <c r="F30" s="40"/>
      <c r="G30" s="40"/>
      <c r="H30" s="40"/>
      <c r="I30" s="40"/>
      <c r="J30" s="41"/>
    </row>
    <row r="31" ht="15.75">
      <c r="A31" s="42"/>
    </row>
    <row r="33" spans="4:5" ht="12.75" hidden="1">
      <c r="D33" s="53"/>
      <c r="E33" s="53"/>
    </row>
    <row r="34" spans="4:6" ht="12.75" hidden="1">
      <c r="D34" s="54"/>
      <c r="E34" s="54"/>
      <c r="F34" s="28">
        <f>SUM(F10:F18)</f>
        <v>1446095.6500000001</v>
      </c>
    </row>
    <row r="35" spans="4:6" ht="12.75" hidden="1">
      <c r="D35" s="28"/>
      <c r="E35" s="28"/>
      <c r="F35" s="54">
        <f>F20+F34</f>
        <v>1726558.4400000002</v>
      </c>
    </row>
    <row r="36" ht="12.75" hidden="1"/>
    <row r="37" spans="4:5" ht="12.75" hidden="1">
      <c r="D37" s="55">
        <v>1292399.75</v>
      </c>
      <c r="E37" s="55">
        <v>1236216.16</v>
      </c>
    </row>
    <row r="38" spans="4:5" ht="12.75" hidden="1">
      <c r="D38" s="54">
        <f>D37-D19</f>
        <v>259963.85999999987</v>
      </c>
      <c r="E38" s="54">
        <f>E37-E19</f>
        <v>278805.1499999999</v>
      </c>
    </row>
    <row r="39" ht="12.75" hidden="1">
      <c r="G39" s="2" t="s">
        <v>242</v>
      </c>
    </row>
    <row r="40" ht="12.75" hidden="1"/>
    <row r="41" ht="12.75">
      <c r="H41" s="2" t="s">
        <v>242</v>
      </c>
    </row>
    <row r="42" spans="4:6" ht="12.75">
      <c r="D42" s="56"/>
      <c r="E42" s="58"/>
      <c r="F42" s="56"/>
    </row>
    <row r="43" spans="4:6" ht="12.75">
      <c r="D43" s="56"/>
      <c r="E43" s="59"/>
      <c r="F43" s="56"/>
    </row>
    <row r="44" spans="4:6" ht="12.75">
      <c r="D44" s="57"/>
      <c r="E44" s="58"/>
      <c r="F44" s="56"/>
    </row>
    <row r="45" spans="4:6" ht="12.75">
      <c r="D45" s="56" t="s">
        <v>242</v>
      </c>
      <c r="E45" s="59"/>
      <c r="F45" s="56"/>
    </row>
    <row r="46" spans="4:6" ht="12.75">
      <c r="D46" s="56"/>
      <c r="E46" s="60"/>
      <c r="F46" s="56"/>
    </row>
    <row r="47" spans="4:6" ht="12.75">
      <c r="D47" s="56"/>
      <c r="E47" s="59"/>
      <c r="F47" s="56"/>
    </row>
    <row r="48" spans="4:6" ht="12.75">
      <c r="D48" s="56"/>
      <c r="E48" s="61"/>
      <c r="F48" s="56"/>
    </row>
    <row r="49" spans="4:6" ht="12.75">
      <c r="D49" s="56"/>
      <c r="E49" s="59"/>
      <c r="F49" s="56"/>
    </row>
    <row r="50" spans="4:6" ht="12.75">
      <c r="D50" s="56"/>
      <c r="E50" s="61"/>
      <c r="F50" s="56"/>
    </row>
    <row r="51" spans="4:6" ht="12.75">
      <c r="D51" s="56"/>
      <c r="E51" s="62"/>
      <c r="F51" s="56"/>
    </row>
    <row r="52" spans="4:6" ht="12.75">
      <c r="D52" s="56"/>
      <c r="E52" s="56"/>
      <c r="F52" s="56"/>
    </row>
  </sheetData>
  <sheetProtection/>
  <mergeCells count="3">
    <mergeCell ref="C7:C8"/>
    <mergeCell ref="D7:F7"/>
    <mergeCell ref="G7:I7"/>
  </mergeCells>
  <printOptions horizontalCentered="1"/>
  <pageMargins left="0" right="0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F11" sqref="F11:G11"/>
    </sheetView>
  </sheetViews>
  <sheetFormatPr defaultColWidth="9.140625" defaultRowHeight="15"/>
  <cols>
    <col min="1" max="1" width="17.8515625" style="45" customWidth="1"/>
    <col min="2" max="2" width="10.421875" style="45" customWidth="1"/>
    <col min="3" max="16384" width="9.140625" style="45" customWidth="1"/>
  </cols>
  <sheetData>
    <row r="1" spans="1:5" ht="15">
      <c r="A1" s="43" t="s">
        <v>239</v>
      </c>
      <c r="B1" s="43" t="s">
        <v>213</v>
      </c>
      <c r="C1" s="43" t="s">
        <v>210</v>
      </c>
      <c r="D1" s="43" t="s">
        <v>26</v>
      </c>
      <c r="E1" s="47" t="s">
        <v>241</v>
      </c>
    </row>
    <row r="2" spans="1:5" ht="15">
      <c r="A2" s="44" t="s">
        <v>240</v>
      </c>
      <c r="B2" s="44" t="s">
        <v>6</v>
      </c>
      <c r="C2" s="46">
        <v>330318.07471080904</v>
      </c>
      <c r="D2" s="46">
        <v>278240.22569154843</v>
      </c>
      <c r="E2" s="45">
        <f aca="true" t="shared" si="0" ref="E2:E65">C2+D2</f>
        <v>608558.3004023575</v>
      </c>
    </row>
    <row r="3" spans="1:5" ht="15">
      <c r="A3" s="44" t="s">
        <v>240</v>
      </c>
      <c r="B3" s="44" t="s">
        <v>7</v>
      </c>
      <c r="C3" s="46">
        <v>152545.53173304035</v>
      </c>
      <c r="D3" s="49">
        <v>197962.83699524507</v>
      </c>
      <c r="E3" s="45">
        <f t="shared" si="0"/>
        <v>350508.3687282854</v>
      </c>
    </row>
    <row r="4" spans="1:5" ht="15">
      <c r="A4" s="44" t="s">
        <v>240</v>
      </c>
      <c r="B4" s="44" t="s">
        <v>25</v>
      </c>
      <c r="C4" s="46">
        <v>124434.14742320249</v>
      </c>
      <c r="D4" s="46">
        <v>121794.12352412251</v>
      </c>
      <c r="E4" s="45">
        <f t="shared" si="0"/>
        <v>246228.27094732499</v>
      </c>
    </row>
    <row r="5" spans="1:5" ht="15">
      <c r="A5" s="44" t="s">
        <v>240</v>
      </c>
      <c r="B5" s="44" t="s">
        <v>8</v>
      </c>
      <c r="C5" s="46">
        <v>122863.23179501641</v>
      </c>
      <c r="D5" s="46">
        <v>117903.8704757247</v>
      </c>
      <c r="E5" s="45">
        <f t="shared" si="0"/>
        <v>240767.10227074113</v>
      </c>
    </row>
    <row r="6" spans="1:5" ht="15">
      <c r="A6" s="44" t="s">
        <v>240</v>
      </c>
      <c r="B6" s="44" t="s">
        <v>11</v>
      </c>
      <c r="C6" s="46">
        <v>114509.73897652754</v>
      </c>
      <c r="D6" s="46">
        <v>92345.68283834084</v>
      </c>
      <c r="E6" s="45">
        <f t="shared" si="0"/>
        <v>206855.4218148684</v>
      </c>
    </row>
    <row r="7" spans="1:5" ht="15">
      <c r="A7" s="44" t="s">
        <v>240</v>
      </c>
      <c r="B7" s="44" t="s">
        <v>223</v>
      </c>
      <c r="C7" s="46">
        <v>52822.99266663081</v>
      </c>
      <c r="D7" s="46">
        <v>82139.58009106149</v>
      </c>
      <c r="E7" s="45">
        <f t="shared" si="0"/>
        <v>134962.5727576923</v>
      </c>
    </row>
    <row r="8" spans="1:5" ht="15">
      <c r="A8" s="44" t="s">
        <v>240</v>
      </c>
      <c r="B8" s="44" t="s">
        <v>15</v>
      </c>
      <c r="C8" s="46">
        <v>35469.376296443894</v>
      </c>
      <c r="D8" s="46">
        <v>66219.97623306332</v>
      </c>
      <c r="E8" s="45">
        <f t="shared" si="0"/>
        <v>101689.35252950722</v>
      </c>
    </row>
    <row r="9" spans="1:5" ht="15">
      <c r="A9" s="44" t="s">
        <v>240</v>
      </c>
      <c r="B9" s="44" t="s">
        <v>13</v>
      </c>
      <c r="C9" s="46">
        <v>82084.8223418767</v>
      </c>
      <c r="D9" s="46">
        <v>13135.912249306515</v>
      </c>
      <c r="E9" s="45">
        <f t="shared" si="0"/>
        <v>95220.73459118322</v>
      </c>
    </row>
    <row r="10" spans="1:5" ht="15">
      <c r="A10" s="44" t="s">
        <v>240</v>
      </c>
      <c r="B10" s="44" t="s">
        <v>14</v>
      </c>
      <c r="C10" s="46">
        <v>45526.06727569182</v>
      </c>
      <c r="D10" s="46">
        <v>22531.393200648545</v>
      </c>
      <c r="E10" s="45">
        <f t="shared" si="0"/>
        <v>68057.46047634036</v>
      </c>
    </row>
    <row r="11" spans="1:8" ht="15">
      <c r="A11" s="44" t="s">
        <v>240</v>
      </c>
      <c r="B11" s="44" t="s">
        <v>16</v>
      </c>
      <c r="C11" s="46">
        <v>41935.24020338682</v>
      </c>
      <c r="D11" s="46">
        <v>25926.651684752305</v>
      </c>
      <c r="E11" s="45">
        <f t="shared" si="0"/>
        <v>67861.89188813913</v>
      </c>
      <c r="F11" s="45">
        <f>SUM(C12:C221)</f>
        <v>168618.9115984355</v>
      </c>
      <c r="G11" s="45">
        <f>SUM(D12:D221)</f>
        <v>222188.13984757315</v>
      </c>
      <c r="H11" s="45">
        <f>SUM(E12:E221)</f>
        <v>390807.05144600885</v>
      </c>
    </row>
    <row r="12" spans="1:5" ht="15">
      <c r="A12" s="44" t="s">
        <v>240</v>
      </c>
      <c r="B12" s="44" t="s">
        <v>17</v>
      </c>
      <c r="C12" s="46">
        <v>18840.398098800873</v>
      </c>
      <c r="D12" s="46">
        <v>41678.40441201743</v>
      </c>
      <c r="E12" s="45">
        <f t="shared" si="0"/>
        <v>60518.80251081831</v>
      </c>
    </row>
    <row r="13" spans="1:5" ht="15">
      <c r="A13" s="44" t="s">
        <v>240</v>
      </c>
      <c r="B13" s="44" t="s">
        <v>171</v>
      </c>
      <c r="C13" s="46">
        <v>7607.22131996242</v>
      </c>
      <c r="D13" s="46">
        <v>33258.56758674145</v>
      </c>
      <c r="E13" s="45">
        <f t="shared" si="0"/>
        <v>40865.78890670386</v>
      </c>
    </row>
    <row r="14" spans="1:5" ht="15">
      <c r="A14" s="44" t="s">
        <v>240</v>
      </c>
      <c r="B14" s="44" t="s">
        <v>183</v>
      </c>
      <c r="C14" s="46">
        <v>3914.872114614376</v>
      </c>
      <c r="D14" s="46">
        <v>16922.902952722554</v>
      </c>
      <c r="E14" s="45">
        <f t="shared" si="0"/>
        <v>20837.77506733693</v>
      </c>
    </row>
    <row r="15" spans="1:5" ht="15">
      <c r="A15" s="44" t="s">
        <v>240</v>
      </c>
      <c r="B15" s="44" t="s">
        <v>23</v>
      </c>
      <c r="C15" s="46">
        <v>5243.540967203873</v>
      </c>
      <c r="D15" s="46">
        <v>14706.049095468321</v>
      </c>
      <c r="E15" s="45">
        <f t="shared" si="0"/>
        <v>19949.590062672192</v>
      </c>
    </row>
    <row r="16" spans="1:5" ht="15">
      <c r="A16" s="44" t="s">
        <v>240</v>
      </c>
      <c r="B16" s="44" t="s">
        <v>53</v>
      </c>
      <c r="C16" s="46">
        <v>9000.626028559185</v>
      </c>
      <c r="D16" s="46">
        <v>9185.217279062224</v>
      </c>
      <c r="E16" s="45">
        <f t="shared" si="0"/>
        <v>18185.84330762141</v>
      </c>
    </row>
    <row r="17" spans="1:5" ht="15">
      <c r="A17" s="44" t="s">
        <v>240</v>
      </c>
      <c r="B17" s="44" t="s">
        <v>163</v>
      </c>
      <c r="C17" s="46">
        <v>997.0150722202466</v>
      </c>
      <c r="D17" s="46">
        <v>15745.648632537774</v>
      </c>
      <c r="E17" s="45">
        <f t="shared" si="0"/>
        <v>16742.66370475802</v>
      </c>
    </row>
    <row r="18" spans="1:5" ht="15">
      <c r="A18" s="44" t="s">
        <v>240</v>
      </c>
      <c r="B18" s="44" t="s">
        <v>24</v>
      </c>
      <c r="C18" s="46">
        <v>7247.384143921951</v>
      </c>
      <c r="D18" s="46">
        <v>6218.963729569884</v>
      </c>
      <c r="E18" s="45">
        <f t="shared" si="0"/>
        <v>13466.347873491835</v>
      </c>
    </row>
    <row r="19" spans="1:5" ht="15">
      <c r="A19" s="44" t="s">
        <v>240</v>
      </c>
      <c r="B19" s="44" t="s">
        <v>158</v>
      </c>
      <c r="C19" s="46">
        <v>12109.717325418756</v>
      </c>
      <c r="D19" s="46">
        <v>254.45518344356356</v>
      </c>
      <c r="E19" s="45">
        <f t="shared" si="0"/>
        <v>12364.17250886232</v>
      </c>
    </row>
    <row r="20" spans="1:5" ht="15">
      <c r="A20" s="44" t="s">
        <v>240</v>
      </c>
      <c r="B20" s="44" t="s">
        <v>177</v>
      </c>
      <c r="C20" s="46">
        <v>7548.957615383762</v>
      </c>
      <c r="D20" s="46">
        <v>4449.565064238402</v>
      </c>
      <c r="E20" s="45">
        <f t="shared" si="0"/>
        <v>11998.522679622163</v>
      </c>
    </row>
    <row r="21" spans="1:5" ht="15">
      <c r="A21" s="44" t="s">
        <v>240</v>
      </c>
      <c r="B21" s="44" t="s">
        <v>132</v>
      </c>
      <c r="C21" s="46">
        <v>5971.30333748961</v>
      </c>
      <c r="D21" s="46">
        <v>4285.422743916539</v>
      </c>
      <c r="E21" s="45">
        <f t="shared" si="0"/>
        <v>10256.726081406148</v>
      </c>
    </row>
    <row r="22" spans="1:5" ht="15">
      <c r="A22" s="44" t="s">
        <v>240</v>
      </c>
      <c r="B22" s="44" t="s">
        <v>145</v>
      </c>
      <c r="C22" s="46">
        <v>5684.137251888336</v>
      </c>
      <c r="D22" s="46">
        <v>4101.283525493541</v>
      </c>
      <c r="E22" s="45">
        <f t="shared" si="0"/>
        <v>9785.420777381878</v>
      </c>
    </row>
    <row r="23" spans="1:5" ht="15">
      <c r="A23" s="44" t="s">
        <v>240</v>
      </c>
      <c r="B23" s="44" t="s">
        <v>115</v>
      </c>
      <c r="C23" s="46">
        <v>1178.2206084272402</v>
      </c>
      <c r="D23" s="46">
        <v>7316.720637487679</v>
      </c>
      <c r="E23" s="45">
        <f t="shared" si="0"/>
        <v>8494.941245914919</v>
      </c>
    </row>
    <row r="24" spans="1:5" ht="15">
      <c r="A24" s="44" t="s">
        <v>240</v>
      </c>
      <c r="B24" s="44" t="s">
        <v>195</v>
      </c>
      <c r="C24" s="46">
        <v>5316.34847447091</v>
      </c>
      <c r="D24" s="46">
        <v>2624.339396663118</v>
      </c>
      <c r="E24" s="45">
        <f t="shared" si="0"/>
        <v>7940.687871134029</v>
      </c>
    </row>
    <row r="25" spans="1:5" ht="15">
      <c r="A25" s="44" t="s">
        <v>240</v>
      </c>
      <c r="B25" s="44" t="s">
        <v>36</v>
      </c>
      <c r="C25" s="46">
        <v>2013.7997112151754</v>
      </c>
      <c r="D25" s="46">
        <v>5875.050187440996</v>
      </c>
      <c r="E25" s="45">
        <f t="shared" si="0"/>
        <v>7888.849898656171</v>
      </c>
    </row>
    <row r="26" spans="1:5" ht="15">
      <c r="A26" s="44" t="s">
        <v>240</v>
      </c>
      <c r="B26" s="44" t="s">
        <v>155</v>
      </c>
      <c r="C26" s="46">
        <v>4222.471490227801</v>
      </c>
      <c r="D26" s="46">
        <v>3326.212721085612</v>
      </c>
      <c r="E26" s="45">
        <f t="shared" si="0"/>
        <v>7548.6842113134135</v>
      </c>
    </row>
    <row r="27" spans="1:5" ht="15">
      <c r="A27" s="44" t="s">
        <v>240</v>
      </c>
      <c r="B27" s="44" t="s">
        <v>42</v>
      </c>
      <c r="C27" s="46">
        <v>6563.930645349177</v>
      </c>
      <c r="D27" s="46">
        <v>429.2074979328289</v>
      </c>
      <c r="E27" s="45">
        <f t="shared" si="0"/>
        <v>6993.138143282006</v>
      </c>
    </row>
    <row r="28" spans="1:5" ht="15">
      <c r="A28" s="44" t="s">
        <v>240</v>
      </c>
      <c r="B28" s="44" t="s">
        <v>202</v>
      </c>
      <c r="C28" s="46">
        <v>325.8446090939892</v>
      </c>
      <c r="D28" s="49">
        <v>6142.919939664103</v>
      </c>
      <c r="E28" s="45">
        <f t="shared" si="0"/>
        <v>6468.764548758092</v>
      </c>
    </row>
    <row r="29" spans="1:5" ht="15">
      <c r="A29" s="44" t="s">
        <v>240</v>
      </c>
      <c r="B29" s="44" t="s">
        <v>156</v>
      </c>
      <c r="C29" s="46">
        <v>5274.261673939842</v>
      </c>
      <c r="D29" s="46">
        <v>864.2082125870041</v>
      </c>
      <c r="E29" s="45">
        <f t="shared" si="0"/>
        <v>6138.469886526846</v>
      </c>
    </row>
    <row r="30" spans="1:5" ht="15">
      <c r="A30" s="44" t="s">
        <v>240</v>
      </c>
      <c r="B30" s="44" t="s">
        <v>154</v>
      </c>
      <c r="C30" s="46">
        <v>1486.8867737378482</v>
      </c>
      <c r="D30" s="46">
        <v>4522.027453731324</v>
      </c>
      <c r="E30" s="45">
        <f t="shared" si="0"/>
        <v>6008.914227469173</v>
      </c>
    </row>
    <row r="31" spans="1:5" ht="15">
      <c r="A31" s="44" t="s">
        <v>240</v>
      </c>
      <c r="B31" s="44" t="s">
        <v>148</v>
      </c>
      <c r="C31" s="49">
        <v>1830.8018769920861</v>
      </c>
      <c r="D31" s="46">
        <v>4042.217116075203</v>
      </c>
      <c r="E31" s="45">
        <f t="shared" si="0"/>
        <v>5873.01899306729</v>
      </c>
    </row>
    <row r="32" spans="1:5" ht="15">
      <c r="A32" s="44" t="s">
        <v>240</v>
      </c>
      <c r="B32" s="44" t="s">
        <v>153</v>
      </c>
      <c r="C32" s="46">
        <v>1831.3777759185546</v>
      </c>
      <c r="D32" s="46">
        <v>2692.9476708161296</v>
      </c>
      <c r="E32" s="45">
        <f t="shared" si="0"/>
        <v>4524.325446734684</v>
      </c>
    </row>
    <row r="33" spans="1:5" ht="15">
      <c r="A33" s="44" t="s">
        <v>240</v>
      </c>
      <c r="B33" s="44" t="s">
        <v>106</v>
      </c>
      <c r="C33" s="46">
        <v>1197.1095868923464</v>
      </c>
      <c r="D33" s="46">
        <v>3158.7113817471013</v>
      </c>
      <c r="E33" s="45">
        <f t="shared" si="0"/>
        <v>4355.8209686394475</v>
      </c>
    </row>
    <row r="34" spans="1:5" ht="15">
      <c r="A34" s="44" t="s">
        <v>240</v>
      </c>
      <c r="B34" s="44" t="s">
        <v>76</v>
      </c>
      <c r="C34" s="46">
        <v>3593.2907543763986</v>
      </c>
      <c r="D34" s="46">
        <v>537.8025411409296</v>
      </c>
      <c r="E34" s="45">
        <f t="shared" si="0"/>
        <v>4131.093295517328</v>
      </c>
    </row>
    <row r="35" spans="1:5" ht="15">
      <c r="A35" s="44" t="s">
        <v>240</v>
      </c>
      <c r="B35" s="44" t="s">
        <v>119</v>
      </c>
      <c r="C35" s="46">
        <v>3985.9690992113847</v>
      </c>
      <c r="D35" s="46">
        <v>25.16915330479007</v>
      </c>
      <c r="E35" s="45">
        <f t="shared" si="0"/>
        <v>4011.138252516175</v>
      </c>
    </row>
    <row r="36" spans="1:5" ht="15">
      <c r="A36" s="44" t="s">
        <v>240</v>
      </c>
      <c r="B36" s="44" t="s">
        <v>39</v>
      </c>
      <c r="C36" s="46">
        <v>117.31315973722559</v>
      </c>
      <c r="D36" s="46">
        <v>3794.086059061125</v>
      </c>
      <c r="E36" s="45">
        <f t="shared" si="0"/>
        <v>3911.399218798351</v>
      </c>
    </row>
    <row r="37" spans="1:5" ht="15">
      <c r="A37" s="44" t="s">
        <v>240</v>
      </c>
      <c r="B37" s="44" t="s">
        <v>178</v>
      </c>
      <c r="C37" s="46">
        <v>3502.187881378654</v>
      </c>
      <c r="D37" s="46">
        <v>389.7207428285302</v>
      </c>
      <c r="E37" s="45">
        <f t="shared" si="0"/>
        <v>3891.908624207184</v>
      </c>
    </row>
    <row r="38" spans="1:5" ht="15">
      <c r="A38" s="44" t="s">
        <v>240</v>
      </c>
      <c r="B38" s="44" t="s">
        <v>108</v>
      </c>
      <c r="C38" s="46">
        <v>1814.8702164132792</v>
      </c>
      <c r="D38" s="46">
        <v>1877.576854318906</v>
      </c>
      <c r="E38" s="45">
        <f t="shared" si="0"/>
        <v>3692.4470707321852</v>
      </c>
    </row>
    <row r="39" spans="1:5" ht="15">
      <c r="A39" s="44" t="s">
        <v>240</v>
      </c>
      <c r="B39" s="44" t="s">
        <v>198</v>
      </c>
      <c r="C39" s="46">
        <v>1488.58386753533</v>
      </c>
      <c r="D39" s="46">
        <v>1609.945816742909</v>
      </c>
      <c r="E39" s="45">
        <f t="shared" si="0"/>
        <v>3098.529684278239</v>
      </c>
    </row>
    <row r="40" spans="1:5" ht="15">
      <c r="A40" s="44" t="s">
        <v>240</v>
      </c>
      <c r="B40" s="44" t="s">
        <v>206</v>
      </c>
      <c r="C40" s="46">
        <v>1156.7076286225936</v>
      </c>
      <c r="D40" s="46">
        <v>1889.1211985184636</v>
      </c>
      <c r="E40" s="45">
        <f t="shared" si="0"/>
        <v>3045.8288271410574</v>
      </c>
    </row>
    <row r="41" spans="1:5" ht="15">
      <c r="A41" s="44" t="s">
        <v>240</v>
      </c>
      <c r="B41" s="44" t="s">
        <v>127</v>
      </c>
      <c r="C41" s="46">
        <v>2802.041848473619</v>
      </c>
      <c r="D41" s="46">
        <v>81.95573362393472</v>
      </c>
      <c r="E41" s="45">
        <f t="shared" si="0"/>
        <v>2883.9975820975537</v>
      </c>
    </row>
    <row r="42" spans="1:5" ht="15">
      <c r="A42" s="44" t="s">
        <v>240</v>
      </c>
      <c r="B42" s="44" t="s">
        <v>69</v>
      </c>
      <c r="C42" s="46">
        <v>273.635359250496</v>
      </c>
      <c r="D42" s="46">
        <v>2566.475166513755</v>
      </c>
      <c r="E42" s="45">
        <f t="shared" si="0"/>
        <v>2840.110525764251</v>
      </c>
    </row>
    <row r="43" spans="1:5" ht="15">
      <c r="A43" s="44" t="s">
        <v>240</v>
      </c>
      <c r="B43" s="44" t="s">
        <v>61</v>
      </c>
      <c r="C43" s="46">
        <v>1311.8996649190792</v>
      </c>
      <c r="D43" s="46">
        <v>1455.5616571036826</v>
      </c>
      <c r="E43" s="45">
        <f t="shared" si="0"/>
        <v>2767.461322022762</v>
      </c>
    </row>
    <row r="44" spans="1:5" ht="15">
      <c r="A44" s="44" t="s">
        <v>240</v>
      </c>
      <c r="B44" s="44" t="s">
        <v>64</v>
      </c>
      <c r="C44" s="46">
        <v>770.5092578396689</v>
      </c>
      <c r="D44" s="46">
        <v>1687.1598902461149</v>
      </c>
      <c r="E44" s="45">
        <f t="shared" si="0"/>
        <v>2457.6691480857835</v>
      </c>
    </row>
    <row r="45" spans="1:5" ht="15">
      <c r="A45" s="44" t="s">
        <v>240</v>
      </c>
      <c r="B45" s="44" t="s">
        <v>159</v>
      </c>
      <c r="C45" s="46">
        <v>1790.9488583267555</v>
      </c>
      <c r="D45" s="46">
        <v>585.2026871755407</v>
      </c>
      <c r="E45" s="45">
        <f t="shared" si="0"/>
        <v>2376.1515455022964</v>
      </c>
    </row>
    <row r="46" spans="1:5" ht="15">
      <c r="A46" s="44" t="s">
        <v>240</v>
      </c>
      <c r="B46" s="44" t="s">
        <v>105</v>
      </c>
      <c r="C46" s="46">
        <v>2006.9354534439367</v>
      </c>
      <c r="D46" s="46">
        <v>241.3150412982587</v>
      </c>
      <c r="E46" s="45">
        <f t="shared" si="0"/>
        <v>2248.2504947421953</v>
      </c>
    </row>
    <row r="47" spans="1:5" ht="15">
      <c r="A47" s="44" t="s">
        <v>240</v>
      </c>
      <c r="B47" s="44" t="s">
        <v>29</v>
      </c>
      <c r="C47" s="46">
        <v>941.7871731891092</v>
      </c>
      <c r="D47" s="46">
        <v>945.1125573739433</v>
      </c>
      <c r="E47" s="45">
        <f t="shared" si="0"/>
        <v>1886.8997305630526</v>
      </c>
    </row>
    <row r="48" spans="1:5" ht="15">
      <c r="A48" s="44" t="s">
        <v>240</v>
      </c>
      <c r="B48" s="44" t="s">
        <v>32</v>
      </c>
      <c r="C48" s="46">
        <v>1248.4680328503182</v>
      </c>
      <c r="D48" s="46">
        <v>611.3938145236012</v>
      </c>
      <c r="E48" s="45">
        <f t="shared" si="0"/>
        <v>1859.8618473739193</v>
      </c>
    </row>
    <row r="49" spans="1:5" ht="15">
      <c r="A49" s="44" t="s">
        <v>240</v>
      </c>
      <c r="B49" s="44" t="s">
        <v>41</v>
      </c>
      <c r="C49" s="46">
        <v>426.5372565847637</v>
      </c>
      <c r="D49" s="46">
        <v>1253.2113618665321</v>
      </c>
      <c r="E49" s="45">
        <f t="shared" si="0"/>
        <v>1679.748618451296</v>
      </c>
    </row>
    <row r="50" spans="1:5" ht="15">
      <c r="A50" s="44" t="s">
        <v>240</v>
      </c>
      <c r="B50" s="44" t="s">
        <v>89</v>
      </c>
      <c r="C50" s="46">
        <v>1068.911998683122</v>
      </c>
      <c r="D50" s="46">
        <v>358.5792668584038</v>
      </c>
      <c r="E50" s="45">
        <f t="shared" si="0"/>
        <v>1427.4912655415258</v>
      </c>
    </row>
    <row r="51" spans="1:5" ht="15">
      <c r="A51" s="44" t="s">
        <v>240</v>
      </c>
      <c r="B51" s="44" t="s">
        <v>70</v>
      </c>
      <c r="C51" s="46">
        <v>689.5170405739296</v>
      </c>
      <c r="D51" s="46">
        <v>682.7274358639188</v>
      </c>
      <c r="E51" s="45">
        <f t="shared" si="0"/>
        <v>1372.2444764378483</v>
      </c>
    </row>
    <row r="52" spans="1:5" ht="15">
      <c r="A52" s="44" t="s">
        <v>240</v>
      </c>
      <c r="B52" s="44" t="s">
        <v>161</v>
      </c>
      <c r="C52" s="46">
        <v>983.9161993119264</v>
      </c>
      <c r="D52" s="46">
        <v>372.2186307973397</v>
      </c>
      <c r="E52" s="45">
        <f t="shared" si="0"/>
        <v>1356.1348301092662</v>
      </c>
    </row>
    <row r="53" spans="1:5" ht="15">
      <c r="A53" s="44" t="s">
        <v>240</v>
      </c>
      <c r="B53" s="44" t="s">
        <v>120</v>
      </c>
      <c r="C53" s="46">
        <v>533.555481705506</v>
      </c>
      <c r="D53" s="46">
        <v>753.600071170159</v>
      </c>
      <c r="E53" s="45">
        <f t="shared" si="0"/>
        <v>1287.155552875665</v>
      </c>
    </row>
    <row r="54" spans="1:5" ht="15">
      <c r="A54" s="44" t="s">
        <v>240</v>
      </c>
      <c r="B54" s="44" t="s">
        <v>111</v>
      </c>
      <c r="C54" s="46">
        <v>767.8396583745042</v>
      </c>
      <c r="D54" s="46">
        <v>510.18163070829684</v>
      </c>
      <c r="E54" s="45">
        <f t="shared" si="0"/>
        <v>1278.021289082801</v>
      </c>
    </row>
    <row r="55" spans="1:5" ht="15">
      <c r="A55" s="44" t="s">
        <v>240</v>
      </c>
      <c r="B55" s="44" t="s">
        <v>46</v>
      </c>
      <c r="C55" s="46">
        <v>1106.9968808018905</v>
      </c>
      <c r="D55" s="46">
        <v>38.211872652335806</v>
      </c>
      <c r="E55" s="45">
        <f t="shared" si="0"/>
        <v>1145.2087534542263</v>
      </c>
    </row>
    <row r="56" spans="1:5" ht="15">
      <c r="A56" s="44" t="s">
        <v>240</v>
      </c>
      <c r="B56" s="44" t="s">
        <v>113</v>
      </c>
      <c r="C56" s="46">
        <v>1048.2857841773455</v>
      </c>
      <c r="D56" s="46">
        <v>56.97702376533686</v>
      </c>
      <c r="E56" s="45">
        <f t="shared" si="0"/>
        <v>1105.2628079426822</v>
      </c>
    </row>
    <row r="57" spans="1:5" ht="15">
      <c r="A57" s="44" t="s">
        <v>240</v>
      </c>
      <c r="B57" s="44" t="s">
        <v>162</v>
      </c>
      <c r="C57" s="46">
        <v>670.335402150511</v>
      </c>
      <c r="D57" s="46">
        <v>399.97389173858187</v>
      </c>
      <c r="E57" s="45">
        <f t="shared" si="0"/>
        <v>1070.3092938890927</v>
      </c>
    </row>
    <row r="58" spans="1:5" ht="15">
      <c r="A58" s="44" t="s">
        <v>240</v>
      </c>
      <c r="B58" s="44" t="s">
        <v>40</v>
      </c>
      <c r="C58" s="46">
        <v>1036.4188624520157</v>
      </c>
      <c r="D58" s="46">
        <v>19.144182761841794</v>
      </c>
      <c r="E58" s="45">
        <f t="shared" si="0"/>
        <v>1055.5630452138575</v>
      </c>
    </row>
    <row r="59" spans="1:5" ht="15">
      <c r="A59" s="44" t="s">
        <v>240</v>
      </c>
      <c r="B59" s="44" t="s">
        <v>138</v>
      </c>
      <c r="C59" s="46">
        <v>538.6063797029118</v>
      </c>
      <c r="D59" s="46">
        <v>392.2120575715758</v>
      </c>
      <c r="E59" s="45">
        <f t="shared" si="0"/>
        <v>930.8184372744877</v>
      </c>
    </row>
    <row r="60" spans="1:5" ht="15">
      <c r="A60" s="44" t="s">
        <v>240</v>
      </c>
      <c r="B60" s="44" t="s">
        <v>187</v>
      </c>
      <c r="C60" s="46">
        <v>690.7462466644353</v>
      </c>
      <c r="D60" s="46">
        <v>209.1052296700242</v>
      </c>
      <c r="E60" s="45">
        <f t="shared" si="0"/>
        <v>899.8514763344594</v>
      </c>
    </row>
    <row r="61" spans="1:5" ht="15">
      <c r="A61" s="44" t="s">
        <v>240</v>
      </c>
      <c r="B61" s="44" t="s">
        <v>78</v>
      </c>
      <c r="C61" s="46">
        <v>355.12345299727383</v>
      </c>
      <c r="D61" s="46">
        <v>528.960031906473</v>
      </c>
      <c r="E61" s="45">
        <f t="shared" si="0"/>
        <v>884.0834849037468</v>
      </c>
    </row>
    <row r="62" spans="1:5" ht="15">
      <c r="A62" s="44" t="s">
        <v>240</v>
      </c>
      <c r="B62" s="44" t="s">
        <v>83</v>
      </c>
      <c r="C62" s="46">
        <v>772.5078659505285</v>
      </c>
      <c r="D62" s="46">
        <v>17.36202747276839</v>
      </c>
      <c r="E62" s="45">
        <f t="shared" si="0"/>
        <v>789.869893423297</v>
      </c>
    </row>
    <row r="63" spans="1:5" ht="15">
      <c r="A63" s="44" t="s">
        <v>240</v>
      </c>
      <c r="B63" s="44" t="s">
        <v>139</v>
      </c>
      <c r="C63" s="46">
        <v>667.0124168452389</v>
      </c>
      <c r="D63" s="46">
        <v>110.75968462409848</v>
      </c>
      <c r="E63" s="45">
        <f t="shared" si="0"/>
        <v>777.7721014693374</v>
      </c>
    </row>
    <row r="64" spans="1:5" ht="15">
      <c r="A64" s="44" t="s">
        <v>240</v>
      </c>
      <c r="B64" s="44" t="s">
        <v>189</v>
      </c>
      <c r="C64" s="46">
        <v>659.61854609235</v>
      </c>
      <c r="D64" s="46">
        <v>62.84258008796217</v>
      </c>
      <c r="E64" s="45">
        <f t="shared" si="0"/>
        <v>722.4611261803121</v>
      </c>
    </row>
    <row r="65" spans="1:5" ht="15">
      <c r="A65" s="44" t="s">
        <v>240</v>
      </c>
      <c r="B65" s="44" t="s">
        <v>144</v>
      </c>
      <c r="C65" s="46">
        <v>706.6007043356057</v>
      </c>
      <c r="D65" s="46">
        <v>12.627850846345483</v>
      </c>
      <c r="E65" s="45">
        <f t="shared" si="0"/>
        <v>719.2285551819512</v>
      </c>
    </row>
    <row r="66" spans="1:5" ht="15">
      <c r="A66" s="44" t="s">
        <v>240</v>
      </c>
      <c r="B66" s="44" t="s">
        <v>188</v>
      </c>
      <c r="C66" s="46">
        <v>358.9084216583772</v>
      </c>
      <c r="D66" s="46">
        <v>345.2569229089076</v>
      </c>
      <c r="E66" s="45">
        <f aca="true" t="shared" si="1" ref="E66:E129">C66+D66</f>
        <v>704.1653445672848</v>
      </c>
    </row>
    <row r="67" spans="1:5" ht="15">
      <c r="A67" s="44" t="s">
        <v>240</v>
      </c>
      <c r="B67" s="44" t="s">
        <v>164</v>
      </c>
      <c r="C67" s="46">
        <v>659.0244031508241</v>
      </c>
      <c r="D67" s="46">
        <v>16.537961647396852</v>
      </c>
      <c r="E67" s="45">
        <f t="shared" si="1"/>
        <v>675.562364798221</v>
      </c>
    </row>
    <row r="68" spans="1:5" ht="15">
      <c r="A68" s="44" t="s">
        <v>240</v>
      </c>
      <c r="B68" s="44" t="s">
        <v>75</v>
      </c>
      <c r="C68" s="46">
        <v>518.4918550554498</v>
      </c>
      <c r="D68" s="46">
        <v>152.78909716598824</v>
      </c>
      <c r="E68" s="45">
        <f t="shared" si="1"/>
        <v>671.280952221438</v>
      </c>
    </row>
    <row r="69" spans="1:5" ht="15">
      <c r="A69" s="44" t="s">
        <v>240</v>
      </c>
      <c r="B69" s="44" t="s">
        <v>66</v>
      </c>
      <c r="C69" s="46">
        <v>270.0659206553601</v>
      </c>
      <c r="D69" s="46">
        <v>393.4856902261207</v>
      </c>
      <c r="E69" s="45">
        <f t="shared" si="1"/>
        <v>663.5516108814809</v>
      </c>
    </row>
    <row r="70" spans="1:5" ht="15">
      <c r="A70" s="44" t="s">
        <v>240</v>
      </c>
      <c r="B70" s="44" t="s">
        <v>47</v>
      </c>
      <c r="C70" s="46">
        <v>354.48967810783375</v>
      </c>
      <c r="D70" s="46">
        <v>268.59591614927774</v>
      </c>
      <c r="E70" s="45">
        <f t="shared" si="1"/>
        <v>623.0855942571116</v>
      </c>
    </row>
    <row r="71" spans="1:5" ht="15">
      <c r="A71" s="44" t="s">
        <v>240</v>
      </c>
      <c r="B71" s="44" t="s">
        <v>56</v>
      </c>
      <c r="C71" s="46">
        <v>406.52730523448486</v>
      </c>
      <c r="D71" s="46">
        <v>184.83318393231497</v>
      </c>
      <c r="E71" s="45">
        <f t="shared" si="1"/>
        <v>591.3604891667999</v>
      </c>
    </row>
    <row r="72" spans="1:5" ht="15">
      <c r="A72" s="44" t="s">
        <v>240</v>
      </c>
      <c r="B72" s="44" t="s">
        <v>143</v>
      </c>
      <c r="C72" s="46">
        <v>121.07253221363962</v>
      </c>
      <c r="D72" s="46">
        <v>449.6761737189119</v>
      </c>
      <c r="E72" s="45">
        <f t="shared" si="1"/>
        <v>570.7487059325515</v>
      </c>
    </row>
    <row r="73" spans="1:5" ht="15">
      <c r="A73" s="44" t="s">
        <v>240</v>
      </c>
      <c r="B73" s="44" t="s">
        <v>58</v>
      </c>
      <c r="C73" s="46">
        <v>109.98975634182071</v>
      </c>
      <c r="D73" s="46">
        <v>419.30048859034844</v>
      </c>
      <c r="E73" s="45">
        <f t="shared" si="1"/>
        <v>529.2902449321691</v>
      </c>
    </row>
    <row r="74" spans="1:5" ht="15">
      <c r="A74" s="44" t="s">
        <v>240</v>
      </c>
      <c r="B74" s="44" t="s">
        <v>44</v>
      </c>
      <c r="C74" s="46">
        <v>54.135083173064906</v>
      </c>
      <c r="D74" s="46">
        <v>453.1509189613064</v>
      </c>
      <c r="E74" s="45">
        <f t="shared" si="1"/>
        <v>507.2860021343713</v>
      </c>
    </row>
    <row r="75" spans="1:5" ht="15">
      <c r="A75" s="44" t="s">
        <v>240</v>
      </c>
      <c r="B75" s="44" t="s">
        <v>199</v>
      </c>
      <c r="C75" s="46">
        <v>240.67368165858687</v>
      </c>
      <c r="D75" s="46">
        <v>242.5582030825277</v>
      </c>
      <c r="E75" s="45">
        <f t="shared" si="1"/>
        <v>483.2318847411146</v>
      </c>
    </row>
    <row r="76" spans="1:5" ht="15">
      <c r="A76" s="44" t="s">
        <v>240</v>
      </c>
      <c r="B76" s="44" t="s">
        <v>125</v>
      </c>
      <c r="C76" s="46">
        <v>403.71233184392776</v>
      </c>
      <c r="D76" s="46">
        <v>74.00401829803131</v>
      </c>
      <c r="E76" s="45">
        <f t="shared" si="1"/>
        <v>477.7163501419591</v>
      </c>
    </row>
    <row r="77" spans="1:5" ht="15">
      <c r="A77" s="44" t="s">
        <v>240</v>
      </c>
      <c r="B77" s="44" t="s">
        <v>72</v>
      </c>
      <c r="C77" s="46">
        <v>466.59906747821003</v>
      </c>
      <c r="D77" s="46">
        <v>4.348548809946116</v>
      </c>
      <c r="E77" s="45">
        <f t="shared" si="1"/>
        <v>470.94761628815615</v>
      </c>
    </row>
    <row r="78" spans="1:5" ht="15">
      <c r="A78" s="44" t="s">
        <v>240</v>
      </c>
      <c r="B78" s="44" t="s">
        <v>117</v>
      </c>
      <c r="C78" s="46">
        <v>442.7577571285528</v>
      </c>
      <c r="D78" s="46">
        <v>19.12198982548986</v>
      </c>
      <c r="E78" s="45">
        <f t="shared" si="1"/>
        <v>461.8797469540426</v>
      </c>
    </row>
    <row r="79" spans="1:5" ht="15">
      <c r="A79" s="44" t="s">
        <v>240</v>
      </c>
      <c r="B79" s="44" t="s">
        <v>94</v>
      </c>
      <c r="C79" s="46">
        <v>430.91418798325134</v>
      </c>
      <c r="D79" s="46">
        <v>4.390789955150818</v>
      </c>
      <c r="E79" s="45">
        <f t="shared" si="1"/>
        <v>435.30497793840215</v>
      </c>
    </row>
    <row r="80" spans="1:5" ht="15">
      <c r="A80" s="44" t="s">
        <v>240</v>
      </c>
      <c r="B80" s="44" t="s">
        <v>179</v>
      </c>
      <c r="C80" s="46">
        <v>393.7951289059274</v>
      </c>
      <c r="D80" s="46">
        <v>40.700492591831434</v>
      </c>
      <c r="E80" s="45">
        <f t="shared" si="1"/>
        <v>434.49562149775886</v>
      </c>
    </row>
    <row r="81" spans="1:5" ht="15">
      <c r="A81" s="44" t="s">
        <v>240</v>
      </c>
      <c r="B81" s="44" t="s">
        <v>112</v>
      </c>
      <c r="C81" s="46">
        <v>333.17149836544155</v>
      </c>
      <c r="D81" s="46">
        <v>82.2474904034889</v>
      </c>
      <c r="E81" s="45">
        <f t="shared" si="1"/>
        <v>415.41898876893043</v>
      </c>
    </row>
    <row r="82" spans="1:5" ht="15">
      <c r="A82" s="44" t="s">
        <v>240</v>
      </c>
      <c r="B82" s="44" t="s">
        <v>193</v>
      </c>
      <c r="C82" s="46">
        <v>334.4587152229449</v>
      </c>
      <c r="D82" s="46">
        <v>74.25847690598103</v>
      </c>
      <c r="E82" s="45">
        <f t="shared" si="1"/>
        <v>408.7171921289259</v>
      </c>
    </row>
    <row r="83" spans="1:5" ht="15">
      <c r="A83" s="44" t="s">
        <v>240</v>
      </c>
      <c r="B83" s="44" t="s">
        <v>35</v>
      </c>
      <c r="C83" s="46">
        <v>359.2001694674563</v>
      </c>
      <c r="D83" s="46">
        <v>48.0753808429493</v>
      </c>
      <c r="E83" s="45">
        <f t="shared" si="1"/>
        <v>407.2755503104056</v>
      </c>
    </row>
    <row r="84" spans="1:5" ht="15">
      <c r="A84" s="44" t="s">
        <v>240</v>
      </c>
      <c r="B84" s="44" t="s">
        <v>151</v>
      </c>
      <c r="C84" s="46">
        <v>370.77923149794884</v>
      </c>
      <c r="D84" s="46">
        <v>29.645799045620358</v>
      </c>
      <c r="E84" s="45">
        <f t="shared" si="1"/>
        <v>400.4250305435692</v>
      </c>
    </row>
    <row r="85" spans="1:5" ht="15">
      <c r="A85" s="44" t="s">
        <v>240</v>
      </c>
      <c r="B85" s="44" t="s">
        <v>192</v>
      </c>
      <c r="C85" s="46">
        <v>184.91331226158664</v>
      </c>
      <c r="D85" s="46">
        <v>209.51256440545865</v>
      </c>
      <c r="E85" s="45">
        <f t="shared" si="1"/>
        <v>394.42587666704526</v>
      </c>
    </row>
    <row r="86" spans="1:5" ht="15">
      <c r="A86" s="44" t="s">
        <v>240</v>
      </c>
      <c r="B86" s="44" t="s">
        <v>107</v>
      </c>
      <c r="C86" s="46">
        <v>389.0982206264211</v>
      </c>
      <c r="D86" s="46">
        <v>0.5873783538088982</v>
      </c>
      <c r="E86" s="45">
        <f t="shared" si="1"/>
        <v>389.68559898023</v>
      </c>
    </row>
    <row r="87" spans="1:5" ht="15">
      <c r="A87" s="44" t="s">
        <v>240</v>
      </c>
      <c r="B87" s="44" t="s">
        <v>130</v>
      </c>
      <c r="C87" s="46">
        <v>333.114998023708</v>
      </c>
      <c r="D87" s="46">
        <v>36.129299350494136</v>
      </c>
      <c r="E87" s="45">
        <f t="shared" si="1"/>
        <v>369.2442973742021</v>
      </c>
    </row>
    <row r="88" spans="1:5" ht="15">
      <c r="A88" s="44" t="s">
        <v>240</v>
      </c>
      <c r="B88" s="44" t="s">
        <v>172</v>
      </c>
      <c r="C88" s="46">
        <v>319.87922827769563</v>
      </c>
      <c r="D88" s="46">
        <v>39.55334190910848</v>
      </c>
      <c r="E88" s="45">
        <f t="shared" si="1"/>
        <v>359.4325701868041</v>
      </c>
    </row>
    <row r="89" spans="1:5" ht="15">
      <c r="A89" s="44" t="s">
        <v>240</v>
      </c>
      <c r="B89" s="44" t="s">
        <v>160</v>
      </c>
      <c r="C89" s="46">
        <v>118.5591079233199</v>
      </c>
      <c r="D89" s="46">
        <v>211.27883971128463</v>
      </c>
      <c r="E89" s="45">
        <f t="shared" si="1"/>
        <v>329.8379476346045</v>
      </c>
    </row>
    <row r="90" spans="1:5" ht="15">
      <c r="A90" s="44" t="s">
        <v>240</v>
      </c>
      <c r="B90" s="44" t="s">
        <v>201</v>
      </c>
      <c r="C90" s="46">
        <v>105.6082745626174</v>
      </c>
      <c r="D90" s="46">
        <v>196.11595325248956</v>
      </c>
      <c r="E90" s="45">
        <f t="shared" si="1"/>
        <v>301.72422781510693</v>
      </c>
    </row>
    <row r="91" spans="1:5" ht="15">
      <c r="A91" s="44" t="s">
        <v>240</v>
      </c>
      <c r="B91" s="44" t="s">
        <v>200</v>
      </c>
      <c r="C91" s="46">
        <v>125.43020292916076</v>
      </c>
      <c r="D91" s="46">
        <v>172.20551123777017</v>
      </c>
      <c r="E91" s="45">
        <f t="shared" si="1"/>
        <v>297.63571416693094</v>
      </c>
    </row>
    <row r="92" spans="1:5" ht="15">
      <c r="A92" s="44" t="s">
        <v>240</v>
      </c>
      <c r="B92" s="44" t="s">
        <v>27</v>
      </c>
      <c r="C92" s="46">
        <v>290.6516725303327</v>
      </c>
      <c r="D92" s="46">
        <v>2.511170823201162</v>
      </c>
      <c r="E92" s="45">
        <f t="shared" si="1"/>
        <v>293.16284335353384</v>
      </c>
    </row>
    <row r="93" spans="1:5" ht="15">
      <c r="A93" s="44" t="s">
        <v>240</v>
      </c>
      <c r="B93" s="44" t="s">
        <v>86</v>
      </c>
      <c r="C93" s="46">
        <v>199.03106089435434</v>
      </c>
      <c r="D93" s="46">
        <v>70.0965524605103</v>
      </c>
      <c r="E93" s="45">
        <f t="shared" si="1"/>
        <v>269.12761335486465</v>
      </c>
    </row>
    <row r="94" spans="1:5" ht="15">
      <c r="A94" s="44" t="s">
        <v>240</v>
      </c>
      <c r="B94" s="44" t="s">
        <v>224</v>
      </c>
      <c r="C94" s="46">
        <v>196.11884035056298</v>
      </c>
      <c r="D94" s="46">
        <v>68.73025284894754</v>
      </c>
      <c r="E94" s="45">
        <f t="shared" si="1"/>
        <v>264.84909319951055</v>
      </c>
    </row>
    <row r="95" spans="1:5" ht="15">
      <c r="A95" s="44" t="s">
        <v>240</v>
      </c>
      <c r="B95" s="44" t="s">
        <v>123</v>
      </c>
      <c r="C95" s="46">
        <v>202.71555893740313</v>
      </c>
      <c r="D95" s="46">
        <v>61.82643639403298</v>
      </c>
      <c r="E95" s="45">
        <f t="shared" si="1"/>
        <v>264.5419953314361</v>
      </c>
    </row>
    <row r="96" spans="1:5" ht="15">
      <c r="A96" s="44" t="s">
        <v>240</v>
      </c>
      <c r="B96" s="44" t="s">
        <v>74</v>
      </c>
      <c r="C96" s="46">
        <v>163.54680229224672</v>
      </c>
      <c r="D96" s="46">
        <v>89.92583216968458</v>
      </c>
      <c r="E96" s="45">
        <f t="shared" si="1"/>
        <v>253.4726344619313</v>
      </c>
    </row>
    <row r="97" spans="1:5" ht="15">
      <c r="A97" s="44" t="s">
        <v>240</v>
      </c>
      <c r="B97" s="44" t="s">
        <v>80</v>
      </c>
      <c r="C97" s="46">
        <v>184.13963748633657</v>
      </c>
      <c r="D97" s="46">
        <v>54.33123454046195</v>
      </c>
      <c r="E97" s="45">
        <f t="shared" si="1"/>
        <v>238.47087202679853</v>
      </c>
    </row>
    <row r="98" spans="1:5" ht="15">
      <c r="A98" s="44" t="s">
        <v>240</v>
      </c>
      <c r="B98" s="44" t="s">
        <v>88</v>
      </c>
      <c r="C98" s="46">
        <v>186.40771051081555</v>
      </c>
      <c r="D98" s="46">
        <v>50.73177253819519</v>
      </c>
      <c r="E98" s="45">
        <f t="shared" si="1"/>
        <v>237.13948304901072</v>
      </c>
    </row>
    <row r="99" spans="1:5" ht="15">
      <c r="A99" s="44" t="s">
        <v>240</v>
      </c>
      <c r="B99" s="44" t="s">
        <v>95</v>
      </c>
      <c r="C99" s="46">
        <v>199.9366544603815</v>
      </c>
      <c r="D99" s="46">
        <v>32.374026649839365</v>
      </c>
      <c r="E99" s="45">
        <f t="shared" si="1"/>
        <v>232.31068111022086</v>
      </c>
    </row>
    <row r="100" spans="1:5" ht="15">
      <c r="A100" s="44" t="s">
        <v>240</v>
      </c>
      <c r="B100" s="44" t="s">
        <v>142</v>
      </c>
      <c r="C100" s="46">
        <v>219.485727035196</v>
      </c>
      <c r="D100" s="46">
        <v>6.1894469425851995</v>
      </c>
      <c r="E100" s="45">
        <f t="shared" si="1"/>
        <v>225.67517397778118</v>
      </c>
    </row>
    <row r="101" spans="1:5" ht="15">
      <c r="A101" s="44" t="s">
        <v>240</v>
      </c>
      <c r="B101" s="44" t="s">
        <v>175</v>
      </c>
      <c r="C101" s="46">
        <v>173.5797511244264</v>
      </c>
      <c r="D101" s="46">
        <v>46.133692067326415</v>
      </c>
      <c r="E101" s="45">
        <f t="shared" si="1"/>
        <v>219.71344319175282</v>
      </c>
    </row>
    <row r="102" spans="1:5" ht="15">
      <c r="A102" s="44" t="s">
        <v>240</v>
      </c>
      <c r="B102" s="44" t="s">
        <v>208</v>
      </c>
      <c r="C102" s="46">
        <v>28.840410661844768</v>
      </c>
      <c r="D102" s="46">
        <v>166.1393258517053</v>
      </c>
      <c r="E102" s="45">
        <f t="shared" si="1"/>
        <v>194.97973651355008</v>
      </c>
    </row>
    <row r="103" spans="1:5" ht="15">
      <c r="A103" s="44" t="s">
        <v>240</v>
      </c>
      <c r="B103" s="44" t="s">
        <v>54</v>
      </c>
      <c r="C103" s="46">
        <v>32.822518941688415</v>
      </c>
      <c r="D103" s="46">
        <v>136.66922344774838</v>
      </c>
      <c r="E103" s="45">
        <f t="shared" si="1"/>
        <v>169.4917423894368</v>
      </c>
    </row>
    <row r="104" spans="1:5" ht="15">
      <c r="A104" s="44" t="s">
        <v>240</v>
      </c>
      <c r="B104" s="44" t="s">
        <v>97</v>
      </c>
      <c r="C104" s="46">
        <v>111.20790763366362</v>
      </c>
      <c r="D104" s="46">
        <v>56.947296626232784</v>
      </c>
      <c r="E104" s="45">
        <f t="shared" si="1"/>
        <v>168.1552042598964</v>
      </c>
    </row>
    <row r="105" spans="1:5" ht="15">
      <c r="A105" s="44" t="s">
        <v>240</v>
      </c>
      <c r="B105" s="44" t="s">
        <v>129</v>
      </c>
      <c r="C105" s="46">
        <v>161.28663837559827</v>
      </c>
      <c r="D105" s="46">
        <v>3.859074541181908</v>
      </c>
      <c r="E105" s="45">
        <f t="shared" si="1"/>
        <v>165.14571291678018</v>
      </c>
    </row>
    <row r="106" spans="1:5" ht="15">
      <c r="A106" s="44" t="s">
        <v>240</v>
      </c>
      <c r="B106" s="44" t="s">
        <v>135</v>
      </c>
      <c r="C106" s="46">
        <v>156.393444993749</v>
      </c>
      <c r="D106" s="46">
        <v>6.146770707891596</v>
      </c>
      <c r="E106" s="45">
        <f t="shared" si="1"/>
        <v>162.5402157016406</v>
      </c>
    </row>
    <row r="107" spans="1:5" ht="15">
      <c r="A107" s="44" t="s">
        <v>240</v>
      </c>
      <c r="B107" s="44" t="s">
        <v>77</v>
      </c>
      <c r="C107" s="46">
        <v>97.80141924310858</v>
      </c>
      <c r="D107" s="46">
        <v>63.58938399670331</v>
      </c>
      <c r="E107" s="45">
        <f t="shared" si="1"/>
        <v>161.3908032398119</v>
      </c>
    </row>
    <row r="108" spans="1:5" ht="15">
      <c r="A108" s="44" t="s">
        <v>240</v>
      </c>
      <c r="B108" s="44" t="s">
        <v>85</v>
      </c>
      <c r="C108" s="46">
        <v>137.95287552259825</v>
      </c>
      <c r="D108" s="46">
        <v>10.375959961487737</v>
      </c>
      <c r="E108" s="45">
        <f t="shared" si="1"/>
        <v>148.32883548408597</v>
      </c>
    </row>
    <row r="109" spans="1:5" ht="15">
      <c r="A109" s="44" t="s">
        <v>240</v>
      </c>
      <c r="B109" s="44" t="s">
        <v>185</v>
      </c>
      <c r="C109" s="46">
        <v>143.30587030566673</v>
      </c>
      <c r="D109" s="46">
        <v>3.421567736437419</v>
      </c>
      <c r="E109" s="45">
        <f t="shared" si="1"/>
        <v>146.72743804210415</v>
      </c>
    </row>
    <row r="110" spans="1:5" ht="15">
      <c r="A110" s="44" t="s">
        <v>240</v>
      </c>
      <c r="B110" s="44" t="s">
        <v>121</v>
      </c>
      <c r="C110" s="46">
        <v>133.0147167572732</v>
      </c>
      <c r="D110" s="46">
        <v>11.367450413887896</v>
      </c>
      <c r="E110" s="45">
        <f t="shared" si="1"/>
        <v>144.3821671711611</v>
      </c>
    </row>
    <row r="111" spans="1:5" ht="15">
      <c r="A111" s="44" t="s">
        <v>240</v>
      </c>
      <c r="B111" s="44" t="s">
        <v>100</v>
      </c>
      <c r="C111" s="46">
        <v>131.8146222268571</v>
      </c>
      <c r="D111" s="46">
        <v>9.136403437906736</v>
      </c>
      <c r="E111" s="45">
        <f t="shared" si="1"/>
        <v>140.95102566476385</v>
      </c>
    </row>
    <row r="112" spans="1:5" ht="15">
      <c r="A112" s="44" t="s">
        <v>240</v>
      </c>
      <c r="B112" s="44" t="s">
        <v>30</v>
      </c>
      <c r="C112" s="46">
        <v>134.04250250977358</v>
      </c>
      <c r="D112" s="46">
        <v>6.812337045361238</v>
      </c>
      <c r="E112" s="45">
        <f t="shared" si="1"/>
        <v>140.85483955513482</v>
      </c>
    </row>
    <row r="113" spans="1:5" ht="15">
      <c r="A113" s="44" t="s">
        <v>240</v>
      </c>
      <c r="B113" s="44" t="s">
        <v>103</v>
      </c>
      <c r="C113" s="46">
        <v>128.29680548652172</v>
      </c>
      <c r="D113" s="46">
        <v>10.592662955723853</v>
      </c>
      <c r="E113" s="45">
        <f t="shared" si="1"/>
        <v>138.88946844224557</v>
      </c>
    </row>
    <row r="114" spans="1:5" ht="15">
      <c r="A114" s="44" t="s">
        <v>240</v>
      </c>
      <c r="B114" s="44" t="s">
        <v>49</v>
      </c>
      <c r="C114" s="46">
        <v>66.5491759937595</v>
      </c>
      <c r="D114" s="46">
        <v>69.7355237940437</v>
      </c>
      <c r="E114" s="45">
        <f t="shared" si="1"/>
        <v>136.28469978780322</v>
      </c>
    </row>
    <row r="115" spans="1:5" ht="15">
      <c r="A115" s="44" t="s">
        <v>240</v>
      </c>
      <c r="B115" s="44" t="s">
        <v>38</v>
      </c>
      <c r="C115" s="46">
        <v>5.826561698318557</v>
      </c>
      <c r="D115" s="46">
        <v>128.86528927786253</v>
      </c>
      <c r="E115" s="45">
        <f t="shared" si="1"/>
        <v>134.6918509761811</v>
      </c>
    </row>
    <row r="116" spans="1:5" ht="15">
      <c r="A116" s="44" t="s">
        <v>240</v>
      </c>
      <c r="B116" s="44" t="s">
        <v>126</v>
      </c>
      <c r="C116" s="46">
        <v>48.97226068423443</v>
      </c>
      <c r="D116" s="46">
        <v>80.9128774042932</v>
      </c>
      <c r="E116" s="45">
        <f t="shared" si="1"/>
        <v>129.88513808852764</v>
      </c>
    </row>
    <row r="117" spans="1:5" ht="15">
      <c r="A117" s="44" t="s">
        <v>240</v>
      </c>
      <c r="B117" s="44" t="s">
        <v>90</v>
      </c>
      <c r="C117" s="46">
        <v>123.50821328722186</v>
      </c>
      <c r="D117" s="46">
        <v>0.15538108859707994</v>
      </c>
      <c r="E117" s="45">
        <f t="shared" si="1"/>
        <v>123.66359437581895</v>
      </c>
    </row>
    <row r="118" spans="1:5" ht="15">
      <c r="A118" s="44" t="s">
        <v>240</v>
      </c>
      <c r="B118" s="44" t="s">
        <v>197</v>
      </c>
      <c r="C118" s="46">
        <v>65.40757856891169</v>
      </c>
      <c r="D118" s="46">
        <v>55.35480702779776</v>
      </c>
      <c r="E118" s="45">
        <f t="shared" si="1"/>
        <v>120.76238559670945</v>
      </c>
    </row>
    <row r="119" spans="1:5" ht="15">
      <c r="A119" s="44" t="s">
        <v>240</v>
      </c>
      <c r="B119" s="44" t="s">
        <v>67</v>
      </c>
      <c r="C119" s="46">
        <v>76.84119928445163</v>
      </c>
      <c r="D119" s="46">
        <v>35.99514223958857</v>
      </c>
      <c r="E119" s="45">
        <f t="shared" si="1"/>
        <v>112.8363415240402</v>
      </c>
    </row>
    <row r="120" spans="1:5" ht="15">
      <c r="A120" s="44" t="s">
        <v>240</v>
      </c>
      <c r="B120" s="44" t="s">
        <v>166</v>
      </c>
      <c r="C120" s="46">
        <v>104.45345210459429</v>
      </c>
      <c r="D120" s="46">
        <v>1.605153908256963</v>
      </c>
      <c r="E120" s="45">
        <f t="shared" si="1"/>
        <v>106.05860601285126</v>
      </c>
    </row>
    <row r="121" spans="1:5" ht="15">
      <c r="A121" s="44" t="s">
        <v>240</v>
      </c>
      <c r="B121" s="44" t="s">
        <v>209</v>
      </c>
      <c r="C121" s="46">
        <v>24.734742264850983</v>
      </c>
      <c r="D121" s="46">
        <v>81.15815449664296</v>
      </c>
      <c r="E121" s="45">
        <f t="shared" si="1"/>
        <v>105.89289676149394</v>
      </c>
    </row>
    <row r="122" spans="1:5" ht="15">
      <c r="A122" s="44" t="s">
        <v>240</v>
      </c>
      <c r="B122" s="44" t="s">
        <v>146</v>
      </c>
      <c r="C122" s="46">
        <v>100.93050108885718</v>
      </c>
      <c r="D122" s="46">
        <v>4.192166460360792</v>
      </c>
      <c r="E122" s="45">
        <f t="shared" si="1"/>
        <v>105.12266754921798</v>
      </c>
    </row>
    <row r="123" spans="1:5" ht="15">
      <c r="A123" s="44" t="s">
        <v>240</v>
      </c>
      <c r="B123" s="44" t="s">
        <v>51</v>
      </c>
      <c r="C123" s="46">
        <v>13.50614120758876</v>
      </c>
      <c r="D123" s="46">
        <v>83.4683671268992</v>
      </c>
      <c r="E123" s="45">
        <f t="shared" si="1"/>
        <v>96.97450833448795</v>
      </c>
    </row>
    <row r="124" spans="1:5" ht="15">
      <c r="A124" s="44" t="s">
        <v>240</v>
      </c>
      <c r="B124" s="44" t="s">
        <v>87</v>
      </c>
      <c r="C124" s="46">
        <v>87.8081858771943</v>
      </c>
      <c r="D124" s="46">
        <v>4.596436030796863</v>
      </c>
      <c r="E124" s="45">
        <f t="shared" si="1"/>
        <v>92.40462190799117</v>
      </c>
    </row>
    <row r="125" spans="1:5" ht="15">
      <c r="A125" s="44" t="s">
        <v>240</v>
      </c>
      <c r="B125" s="44" t="s">
        <v>235</v>
      </c>
      <c r="C125" s="46">
        <v>89.85470190243238</v>
      </c>
      <c r="D125" s="46">
        <v>1.3877474557914862</v>
      </c>
      <c r="E125" s="45">
        <f t="shared" si="1"/>
        <v>91.24244935822387</v>
      </c>
    </row>
    <row r="126" spans="1:5" ht="15">
      <c r="A126" s="44" t="s">
        <v>240</v>
      </c>
      <c r="B126" s="44" t="s">
        <v>174</v>
      </c>
      <c r="C126" s="46">
        <v>75.6422401628989</v>
      </c>
      <c r="D126" s="46">
        <v>13.548281804433417</v>
      </c>
      <c r="E126" s="45">
        <f t="shared" si="1"/>
        <v>89.19052196733232</v>
      </c>
    </row>
    <row r="127" spans="1:5" ht="15">
      <c r="A127" s="44" t="s">
        <v>240</v>
      </c>
      <c r="B127" s="44" t="s">
        <v>173</v>
      </c>
      <c r="C127" s="46">
        <v>30.245014881974523</v>
      </c>
      <c r="D127" s="46">
        <v>58.721142848727595</v>
      </c>
      <c r="E127" s="45">
        <f t="shared" si="1"/>
        <v>88.96615773070212</v>
      </c>
    </row>
    <row r="128" spans="1:5" ht="15">
      <c r="A128" s="44" t="s">
        <v>240</v>
      </c>
      <c r="B128" s="44" t="s">
        <v>109</v>
      </c>
      <c r="C128" s="46">
        <v>74.23104943670484</v>
      </c>
      <c r="D128" s="46">
        <v>9.557206040178023</v>
      </c>
      <c r="E128" s="45">
        <f t="shared" si="1"/>
        <v>83.78825547688285</v>
      </c>
    </row>
    <row r="129" spans="1:5" ht="15">
      <c r="A129" s="44" t="s">
        <v>240</v>
      </c>
      <c r="B129" s="44" t="s">
        <v>176</v>
      </c>
      <c r="C129" s="46">
        <v>77.87848305198906</v>
      </c>
      <c r="D129" s="46">
        <v>0.9432361591235664</v>
      </c>
      <c r="E129" s="45">
        <f t="shared" si="1"/>
        <v>78.82171921111264</v>
      </c>
    </row>
    <row r="130" spans="1:5" ht="15">
      <c r="A130" s="44" t="s">
        <v>240</v>
      </c>
      <c r="B130" s="44" t="s">
        <v>165</v>
      </c>
      <c r="C130" s="46">
        <v>8.195720919517177</v>
      </c>
      <c r="D130" s="46">
        <v>68.664627323912</v>
      </c>
      <c r="E130" s="45">
        <f aca="true" t="shared" si="2" ref="E130:E193">C130+D130</f>
        <v>76.86034824342917</v>
      </c>
    </row>
    <row r="131" spans="1:5" ht="15">
      <c r="A131" s="44" t="s">
        <v>240</v>
      </c>
      <c r="B131" s="44" t="s">
        <v>59</v>
      </c>
      <c r="C131" s="46">
        <v>61.73459091651315</v>
      </c>
      <c r="D131" s="46">
        <v>15.109254527792963</v>
      </c>
      <c r="E131" s="45">
        <f t="shared" si="2"/>
        <v>76.84384544430611</v>
      </c>
    </row>
    <row r="132" spans="1:5" ht="15">
      <c r="A132" s="44" t="s">
        <v>240</v>
      </c>
      <c r="B132" s="44" t="s">
        <v>114</v>
      </c>
      <c r="C132" s="46">
        <v>18.345380292480648</v>
      </c>
      <c r="D132" s="46">
        <v>57.833699140962565</v>
      </c>
      <c r="E132" s="45">
        <f t="shared" si="2"/>
        <v>76.1790794334432</v>
      </c>
    </row>
    <row r="133" spans="1:5" ht="15">
      <c r="A133" s="44" t="s">
        <v>240</v>
      </c>
      <c r="B133" s="44" t="s">
        <v>147</v>
      </c>
      <c r="C133" s="46">
        <v>74.36038109357553</v>
      </c>
      <c r="D133" s="46">
        <v>0.5298343882783196</v>
      </c>
      <c r="E133" s="45">
        <f t="shared" si="2"/>
        <v>74.89021548185384</v>
      </c>
    </row>
    <row r="134" spans="1:5" ht="15">
      <c r="A134" s="44" t="s">
        <v>240</v>
      </c>
      <c r="B134" s="44" t="s">
        <v>140</v>
      </c>
      <c r="C134" s="46">
        <v>51.596229820961206</v>
      </c>
      <c r="D134" s="46">
        <v>22.960470229589035</v>
      </c>
      <c r="E134" s="45">
        <f t="shared" si="2"/>
        <v>74.55670005055023</v>
      </c>
    </row>
    <row r="135" spans="1:5" ht="15">
      <c r="A135" s="44" t="s">
        <v>240</v>
      </c>
      <c r="B135" s="44" t="s">
        <v>191</v>
      </c>
      <c r="C135" s="46">
        <v>50.77785919826041</v>
      </c>
      <c r="D135" s="46">
        <v>18.568688791345906</v>
      </c>
      <c r="E135" s="45">
        <f t="shared" si="2"/>
        <v>69.34654798960631</v>
      </c>
    </row>
    <row r="136" spans="1:5" ht="15">
      <c r="A136" s="44" t="s">
        <v>240</v>
      </c>
      <c r="B136" s="44" t="s">
        <v>194</v>
      </c>
      <c r="C136" s="46">
        <v>60.69044559742936</v>
      </c>
      <c r="D136" s="46">
        <v>4.71548624841481</v>
      </c>
      <c r="E136" s="45">
        <f t="shared" si="2"/>
        <v>65.40593184584417</v>
      </c>
    </row>
    <row r="137" spans="1:5" ht="15">
      <c r="A137" s="44" t="s">
        <v>240</v>
      </c>
      <c r="B137" s="44" t="s">
        <v>184</v>
      </c>
      <c r="C137" s="46">
        <v>56.88539517788515</v>
      </c>
      <c r="D137" s="46">
        <v>8.464891245901565</v>
      </c>
      <c r="E137" s="45">
        <f t="shared" si="2"/>
        <v>65.35028642378671</v>
      </c>
    </row>
    <row r="138" spans="1:5" ht="15">
      <c r="A138" s="44" t="s">
        <v>240</v>
      </c>
      <c r="B138" s="44" t="s">
        <v>124</v>
      </c>
      <c r="C138" s="46">
        <v>30.043157101127058</v>
      </c>
      <c r="D138" s="46">
        <v>25.58242264903931</v>
      </c>
      <c r="E138" s="45">
        <f t="shared" si="2"/>
        <v>55.62557975016637</v>
      </c>
    </row>
    <row r="139" spans="1:5" ht="15">
      <c r="A139" s="44" t="s">
        <v>240</v>
      </c>
      <c r="B139" s="44" t="s">
        <v>180</v>
      </c>
      <c r="C139" s="46">
        <v>46.2781657549186</v>
      </c>
      <c r="D139" s="46">
        <v>3.1840964713775017</v>
      </c>
      <c r="E139" s="45">
        <f t="shared" si="2"/>
        <v>49.4622622262961</v>
      </c>
    </row>
    <row r="140" spans="1:5" ht="15">
      <c r="A140" s="44" t="s">
        <v>240</v>
      </c>
      <c r="B140" s="44" t="s">
        <v>71</v>
      </c>
      <c r="C140" s="46">
        <v>34.069689517462336</v>
      </c>
      <c r="D140" s="46">
        <v>14.253171807996592</v>
      </c>
      <c r="E140" s="45">
        <f t="shared" si="2"/>
        <v>48.32286132545893</v>
      </c>
    </row>
    <row r="141" spans="1:5" ht="15">
      <c r="A141" s="44" t="s">
        <v>240</v>
      </c>
      <c r="B141" s="44" t="s">
        <v>182</v>
      </c>
      <c r="C141" s="46">
        <v>23.346404635525076</v>
      </c>
      <c r="D141" s="46">
        <v>22.05838276749236</v>
      </c>
      <c r="E141" s="45">
        <f t="shared" si="2"/>
        <v>45.40478740301744</v>
      </c>
    </row>
    <row r="142" spans="1:5" ht="15">
      <c r="A142" s="44" t="s">
        <v>240</v>
      </c>
      <c r="B142" s="44" t="s">
        <v>60</v>
      </c>
      <c r="C142" s="46">
        <v>2.437436308304838</v>
      </c>
      <c r="D142" s="46">
        <v>40.45225355696602</v>
      </c>
      <c r="E142" s="45">
        <f t="shared" si="2"/>
        <v>42.88968986527086</v>
      </c>
    </row>
    <row r="143" spans="1:5" ht="15">
      <c r="A143" s="44" t="s">
        <v>240</v>
      </c>
      <c r="B143" s="44" t="s">
        <v>48</v>
      </c>
      <c r="C143" s="46">
        <v>36.384112000197064</v>
      </c>
      <c r="D143" s="46">
        <v>0.37925201258798585</v>
      </c>
      <c r="E143" s="45">
        <f t="shared" si="2"/>
        <v>36.76336401278505</v>
      </c>
    </row>
    <row r="144" spans="1:5" ht="15">
      <c r="A144" s="44" t="s">
        <v>240</v>
      </c>
      <c r="B144" s="44" t="s">
        <v>104</v>
      </c>
      <c r="C144" s="46">
        <v>10.671697766856465</v>
      </c>
      <c r="D144" s="46">
        <v>25.79570739528442</v>
      </c>
      <c r="E144" s="45">
        <f t="shared" si="2"/>
        <v>36.467405162140885</v>
      </c>
    </row>
    <row r="145" spans="1:5" ht="15">
      <c r="A145" s="44" t="s">
        <v>240</v>
      </c>
      <c r="B145" s="44" t="s">
        <v>133</v>
      </c>
      <c r="C145" s="46">
        <v>14.099564505741805</v>
      </c>
      <c r="D145" s="46">
        <v>18.924795808410114</v>
      </c>
      <c r="E145" s="45">
        <f t="shared" si="2"/>
        <v>33.02436031415192</v>
      </c>
    </row>
    <row r="146" spans="1:5" ht="15">
      <c r="A146" s="44" t="s">
        <v>240</v>
      </c>
      <c r="B146" s="44" t="s">
        <v>203</v>
      </c>
      <c r="C146" s="46">
        <v>7.955178489709087</v>
      </c>
      <c r="D146" s="46">
        <v>24.05773785956943</v>
      </c>
      <c r="E146" s="45">
        <f t="shared" si="2"/>
        <v>32.01291634927851</v>
      </c>
    </row>
    <row r="147" spans="1:5" ht="15">
      <c r="A147" s="44" t="s">
        <v>240</v>
      </c>
      <c r="B147" s="44" t="s">
        <v>28</v>
      </c>
      <c r="C147" s="46">
        <v>27.130658073591857</v>
      </c>
      <c r="D147" s="49">
        <v>3.4675297965248366</v>
      </c>
      <c r="E147" s="45">
        <f t="shared" si="2"/>
        <v>30.598187870116693</v>
      </c>
    </row>
    <row r="148" spans="1:5" ht="15">
      <c r="A148" s="44" t="s">
        <v>240</v>
      </c>
      <c r="B148" s="44" t="s">
        <v>62</v>
      </c>
      <c r="C148" s="46">
        <v>4.098004993908477</v>
      </c>
      <c r="D148" s="46">
        <v>25.105915764067877</v>
      </c>
      <c r="E148" s="45">
        <f t="shared" si="2"/>
        <v>29.203920757976356</v>
      </c>
    </row>
    <row r="149" spans="1:5" ht="15">
      <c r="A149" s="44" t="s">
        <v>240</v>
      </c>
      <c r="B149" s="44" t="s">
        <v>45</v>
      </c>
      <c r="C149" s="46">
        <v>19.492591378567003</v>
      </c>
      <c r="D149" s="49">
        <v>9.010013500853393</v>
      </c>
      <c r="E149" s="45">
        <f t="shared" si="2"/>
        <v>28.502604879420396</v>
      </c>
    </row>
    <row r="150" spans="1:5" ht="15">
      <c r="A150" s="44" t="s">
        <v>240</v>
      </c>
      <c r="B150" s="44" t="s">
        <v>43</v>
      </c>
      <c r="C150" s="46">
        <v>21.84988976560336</v>
      </c>
      <c r="D150" s="46">
        <v>4.4342695274991835</v>
      </c>
      <c r="E150" s="45">
        <f t="shared" si="2"/>
        <v>26.284159293102544</v>
      </c>
    </row>
    <row r="151" spans="1:5" ht="15">
      <c r="A151" s="44" t="s">
        <v>240</v>
      </c>
      <c r="B151" s="44" t="s">
        <v>225</v>
      </c>
      <c r="C151" s="46">
        <v>5.667916693005337</v>
      </c>
      <c r="D151" s="46">
        <v>19.517852140019475</v>
      </c>
      <c r="E151" s="45">
        <f t="shared" si="2"/>
        <v>25.18576883302481</v>
      </c>
    </row>
    <row r="152" spans="1:5" ht="15">
      <c r="A152" s="44" t="s">
        <v>240</v>
      </c>
      <c r="B152" s="44" t="s">
        <v>99</v>
      </c>
      <c r="C152" s="46">
        <v>19.611470838319875</v>
      </c>
      <c r="D152" s="46">
        <v>5.530186426367287</v>
      </c>
      <c r="E152" s="45">
        <f t="shared" si="2"/>
        <v>25.14165726468716</v>
      </c>
    </row>
    <row r="153" spans="1:5" ht="15">
      <c r="A153" s="44" t="s">
        <v>240</v>
      </c>
      <c r="B153" s="44" t="s">
        <v>221</v>
      </c>
      <c r="C153" s="46">
        <v>11.182551448815996</v>
      </c>
      <c r="D153" s="46">
        <v>13.23423513288254</v>
      </c>
      <c r="E153" s="45">
        <f t="shared" si="2"/>
        <v>24.41678658169854</v>
      </c>
    </row>
    <row r="154" spans="1:5" ht="15">
      <c r="A154" s="44" t="s">
        <v>240</v>
      </c>
      <c r="B154" s="44" t="s">
        <v>79</v>
      </c>
      <c r="C154" s="46">
        <v>23.420496849613503</v>
      </c>
      <c r="D154" s="46">
        <v>0.016525205558778934</v>
      </c>
      <c r="E154" s="45">
        <f t="shared" si="2"/>
        <v>23.43702205517228</v>
      </c>
    </row>
    <row r="155" spans="1:5" ht="15">
      <c r="A155" s="44" t="s">
        <v>240</v>
      </c>
      <c r="B155" s="44" t="s">
        <v>50</v>
      </c>
      <c r="C155" s="46">
        <v>10.036826398574577</v>
      </c>
      <c r="D155" s="46">
        <v>12.245024934412934</v>
      </c>
      <c r="E155" s="45">
        <f t="shared" si="2"/>
        <v>22.28185133298751</v>
      </c>
    </row>
    <row r="156" spans="1:5" ht="15">
      <c r="A156" s="44" t="s">
        <v>240</v>
      </c>
      <c r="B156" s="44" t="s">
        <v>131</v>
      </c>
      <c r="C156" s="46">
        <v>19.40849255521769</v>
      </c>
      <c r="D156" s="46">
        <v>0.08178938528037799</v>
      </c>
      <c r="E156" s="45">
        <f t="shared" si="2"/>
        <v>19.49028194049807</v>
      </c>
    </row>
    <row r="157" spans="1:5" ht="15">
      <c r="A157" s="44" t="s">
        <v>240</v>
      </c>
      <c r="B157" s="44" t="s">
        <v>136</v>
      </c>
      <c r="C157" s="46">
        <v>6.566292656240752</v>
      </c>
      <c r="D157" s="46">
        <v>12.859951389709195</v>
      </c>
      <c r="E157" s="45">
        <f t="shared" si="2"/>
        <v>19.426244045949947</v>
      </c>
    </row>
    <row r="158" spans="1:5" ht="15">
      <c r="A158" s="44" t="s">
        <v>240</v>
      </c>
      <c r="B158" s="44" t="s">
        <v>68</v>
      </c>
      <c r="C158" s="46">
        <v>16.061317129558056</v>
      </c>
      <c r="D158" s="46">
        <v>3.3311412866893884</v>
      </c>
      <c r="E158" s="45">
        <f t="shared" si="2"/>
        <v>19.392458416247443</v>
      </c>
    </row>
    <row r="159" spans="1:5" ht="15">
      <c r="A159" s="44" t="s">
        <v>240</v>
      </c>
      <c r="B159" s="44" t="s">
        <v>92</v>
      </c>
      <c r="C159" s="46">
        <v>9.921763692624502</v>
      </c>
      <c r="D159" s="46">
        <v>9.226856996441171</v>
      </c>
      <c r="E159" s="45">
        <f t="shared" si="2"/>
        <v>19.148620689065673</v>
      </c>
    </row>
    <row r="160" spans="1:5" ht="15">
      <c r="A160" s="44" t="s">
        <v>240</v>
      </c>
      <c r="B160" s="44" t="s">
        <v>65</v>
      </c>
      <c r="C160" s="46">
        <v>9.563201510505767</v>
      </c>
      <c r="D160" s="46">
        <v>7.569923842505182</v>
      </c>
      <c r="E160" s="45">
        <f t="shared" si="2"/>
        <v>17.13312535301095</v>
      </c>
    </row>
    <row r="161" spans="1:5" ht="15">
      <c r="A161" s="44" t="s">
        <v>240</v>
      </c>
      <c r="B161" s="44" t="s">
        <v>116</v>
      </c>
      <c r="C161" s="46">
        <v>11.862860418974305</v>
      </c>
      <c r="D161" s="46">
        <v>4.214774117254393</v>
      </c>
      <c r="E161" s="45">
        <f t="shared" si="2"/>
        <v>16.0776345362287</v>
      </c>
    </row>
    <row r="162" spans="1:5" ht="15">
      <c r="A162" s="44" t="s">
        <v>240</v>
      </c>
      <c r="B162" s="44" t="s">
        <v>152</v>
      </c>
      <c r="C162" s="46">
        <v>15.85059344524696</v>
      </c>
      <c r="D162" s="46">
        <v>0.12028691685225941</v>
      </c>
      <c r="E162" s="45">
        <f t="shared" si="2"/>
        <v>15.97088036209922</v>
      </c>
    </row>
    <row r="163" spans="1:5" ht="15">
      <c r="A163" s="44" t="s">
        <v>240</v>
      </c>
      <c r="B163" s="44" t="s">
        <v>37</v>
      </c>
      <c r="C163" s="46">
        <v>11.22944080262703</v>
      </c>
      <c r="D163" s="46">
        <v>3.4551013410486626</v>
      </c>
      <c r="E163" s="45">
        <f t="shared" si="2"/>
        <v>14.684542143675692</v>
      </c>
    </row>
    <row r="164" spans="1:5" ht="15">
      <c r="A164" s="44" t="s">
        <v>240</v>
      </c>
      <c r="B164" s="44" t="s">
        <v>73</v>
      </c>
      <c r="C164" s="46">
        <v>13.68755291767563</v>
      </c>
      <c r="D164" s="46">
        <v>0.6389841085610005</v>
      </c>
      <c r="E164" s="45">
        <f t="shared" si="2"/>
        <v>14.32653702623663</v>
      </c>
    </row>
    <row r="165" spans="1:5" ht="15">
      <c r="A165" s="44" t="s">
        <v>240</v>
      </c>
      <c r="B165" s="44" t="s">
        <v>57</v>
      </c>
      <c r="C165" s="46">
        <v>13.867352731929776</v>
      </c>
      <c r="D165" s="46">
        <v>0.1519441749219027</v>
      </c>
      <c r="E165" s="45">
        <f t="shared" si="2"/>
        <v>14.019296906851679</v>
      </c>
    </row>
    <row r="166" spans="1:5" ht="15">
      <c r="A166" s="44" t="s">
        <v>240</v>
      </c>
      <c r="B166" s="44" t="s">
        <v>157</v>
      </c>
      <c r="C166" s="46">
        <v>13.878124104882069</v>
      </c>
      <c r="D166" s="46">
        <v>0.015795608885994773</v>
      </c>
      <c r="E166" s="45">
        <f t="shared" si="2"/>
        <v>13.893919713768064</v>
      </c>
    </row>
    <row r="167" spans="1:5" ht="15">
      <c r="A167" s="44" t="s">
        <v>240</v>
      </c>
      <c r="B167" s="44" t="s">
        <v>93</v>
      </c>
      <c r="C167" s="46">
        <v>11.746585993395803</v>
      </c>
      <c r="D167" s="46">
        <v>0.920357180633753</v>
      </c>
      <c r="E167" s="45">
        <f t="shared" si="2"/>
        <v>12.666943174029555</v>
      </c>
    </row>
    <row r="168" spans="1:5" ht="15">
      <c r="A168" s="44" t="s">
        <v>240</v>
      </c>
      <c r="B168" s="44" t="s">
        <v>128</v>
      </c>
      <c r="C168" s="46">
        <v>10.572281547368506</v>
      </c>
      <c r="D168" s="49">
        <v>0.5601952902959177</v>
      </c>
      <c r="E168" s="45">
        <f t="shared" si="2"/>
        <v>11.132476837664424</v>
      </c>
    </row>
    <row r="169" spans="1:5" ht="15">
      <c r="A169" s="44" t="s">
        <v>240</v>
      </c>
      <c r="B169" s="44" t="s">
        <v>122</v>
      </c>
      <c r="C169" s="46">
        <v>8.895203099403167</v>
      </c>
      <c r="D169" s="46">
        <v>2.181024320639292</v>
      </c>
      <c r="E169" s="45">
        <f t="shared" si="2"/>
        <v>11.076227420042459</v>
      </c>
    </row>
    <row r="170" spans="1:5" ht="15">
      <c r="A170" s="44" t="s">
        <v>240</v>
      </c>
      <c r="B170" s="44" t="s">
        <v>98</v>
      </c>
      <c r="C170" s="46">
        <v>10.272210084046177</v>
      </c>
      <c r="D170" s="46">
        <v>0.16774073484060276</v>
      </c>
      <c r="E170" s="45">
        <f t="shared" si="2"/>
        <v>10.43995081888678</v>
      </c>
    </row>
    <row r="171" spans="1:5" ht="15">
      <c r="A171" s="44" t="s">
        <v>240</v>
      </c>
      <c r="B171" s="44" t="s">
        <v>190</v>
      </c>
      <c r="C171" s="46">
        <v>10.214187459478058</v>
      </c>
      <c r="D171" s="46">
        <v>0.1255498817761853</v>
      </c>
      <c r="E171" s="45">
        <f t="shared" si="2"/>
        <v>10.339737341254244</v>
      </c>
    </row>
    <row r="172" spans="1:5" ht="15">
      <c r="A172" s="44" t="s">
        <v>240</v>
      </c>
      <c r="B172" s="44" t="s">
        <v>186</v>
      </c>
      <c r="C172" s="49">
        <v>9.957389814028648</v>
      </c>
      <c r="D172" s="46">
        <v>0.3281915766055921</v>
      </c>
      <c r="E172" s="45">
        <f t="shared" si="2"/>
        <v>10.28558139063424</v>
      </c>
    </row>
    <row r="173" spans="1:5" ht="15">
      <c r="A173" s="44" t="s">
        <v>240</v>
      </c>
      <c r="B173" s="44" t="s">
        <v>134</v>
      </c>
      <c r="C173" s="46">
        <v>4.024241897758933</v>
      </c>
      <c r="D173" s="46">
        <v>4.4381637434512875</v>
      </c>
      <c r="E173" s="45">
        <f t="shared" si="2"/>
        <v>8.462405641210221</v>
      </c>
    </row>
    <row r="174" spans="1:5" ht="15">
      <c r="A174" s="44" t="s">
        <v>240</v>
      </c>
      <c r="B174" s="44" t="s">
        <v>31</v>
      </c>
      <c r="C174" s="46">
        <v>6.729165186393947</v>
      </c>
      <c r="D174" s="46">
        <v>1.1519577535573011</v>
      </c>
      <c r="E174" s="45">
        <f t="shared" si="2"/>
        <v>7.881122939951248</v>
      </c>
    </row>
    <row r="175" spans="1:5" ht="15">
      <c r="A175" s="44" t="s">
        <v>240</v>
      </c>
      <c r="B175" s="44" t="s">
        <v>84</v>
      </c>
      <c r="C175" s="46">
        <v>7.254629173840203</v>
      </c>
      <c r="D175" s="46">
        <v>0.08675454075136314</v>
      </c>
      <c r="E175" s="45">
        <f t="shared" si="2"/>
        <v>7.341383714591566</v>
      </c>
    </row>
    <row r="176" spans="1:5" ht="15">
      <c r="A176" s="44" t="s">
        <v>240</v>
      </c>
      <c r="B176" s="44" t="s">
        <v>110</v>
      </c>
      <c r="C176" s="46">
        <v>5.86234720964113</v>
      </c>
      <c r="D176" s="46">
        <v>1.341336669895315</v>
      </c>
      <c r="E176" s="45">
        <f t="shared" si="2"/>
        <v>7.203683879536445</v>
      </c>
    </row>
    <row r="177" spans="1:5" ht="15">
      <c r="A177" s="44" t="s">
        <v>240</v>
      </c>
      <c r="B177" s="44" t="s">
        <v>168</v>
      </c>
      <c r="C177" s="46">
        <v>5.4931961115669505</v>
      </c>
      <c r="D177" s="46">
        <v>0.7107917668913923</v>
      </c>
      <c r="E177" s="45">
        <f t="shared" si="2"/>
        <v>6.203987878458343</v>
      </c>
    </row>
    <row r="178" spans="1:5" ht="15">
      <c r="A178" s="44" t="s">
        <v>240</v>
      </c>
      <c r="B178" s="44" t="s">
        <v>196</v>
      </c>
      <c r="C178" s="46">
        <v>5.719365262978984</v>
      </c>
      <c r="D178" s="46">
        <v>0.41471465313110334</v>
      </c>
      <c r="E178" s="45">
        <f t="shared" si="2"/>
        <v>6.134079916110087</v>
      </c>
    </row>
    <row r="179" spans="1:5" ht="15">
      <c r="A179" s="44" t="s">
        <v>240</v>
      </c>
      <c r="B179" s="44" t="s">
        <v>204</v>
      </c>
      <c r="C179" s="46">
        <v>3.7138312180613338</v>
      </c>
      <c r="D179" s="46">
        <v>2.213809749929101</v>
      </c>
      <c r="E179" s="45">
        <f t="shared" si="2"/>
        <v>5.927640967990435</v>
      </c>
    </row>
    <row r="180" spans="1:5" ht="15">
      <c r="A180" s="44" t="s">
        <v>240</v>
      </c>
      <c r="B180" s="44" t="s">
        <v>82</v>
      </c>
      <c r="C180" s="46">
        <v>0.10265111380852968</v>
      </c>
      <c r="D180" s="46">
        <v>4.390188122850538</v>
      </c>
      <c r="E180" s="45">
        <f t="shared" si="2"/>
        <v>4.4928392366590675</v>
      </c>
    </row>
    <row r="181" spans="1:5" ht="15">
      <c r="A181" s="44" t="s">
        <v>240</v>
      </c>
      <c r="B181" s="44" t="s">
        <v>232</v>
      </c>
      <c r="C181" s="46">
        <v>4.200772483075213</v>
      </c>
      <c r="D181" s="46">
        <v>0.1857812244590521</v>
      </c>
      <c r="E181" s="45">
        <f t="shared" si="2"/>
        <v>4.386553707534265</v>
      </c>
    </row>
    <row r="182" spans="1:5" ht="15">
      <c r="A182" s="44" t="s">
        <v>240</v>
      </c>
      <c r="B182" s="44" t="s">
        <v>150</v>
      </c>
      <c r="C182" s="46">
        <v>1.5020401034531865</v>
      </c>
      <c r="D182" s="46">
        <v>2.88425491776071</v>
      </c>
      <c r="E182" s="45">
        <f t="shared" si="2"/>
        <v>4.386295021213897</v>
      </c>
    </row>
    <row r="183" spans="1:5" ht="15">
      <c r="A183" s="44" t="s">
        <v>240</v>
      </c>
      <c r="B183" s="44" t="s">
        <v>91</v>
      </c>
      <c r="C183" s="46">
        <v>0.07968264987589004</v>
      </c>
      <c r="D183" s="46">
        <v>3.67024181213868</v>
      </c>
      <c r="E183" s="45">
        <f t="shared" si="2"/>
        <v>3.74992446201457</v>
      </c>
    </row>
    <row r="184" spans="1:5" ht="15">
      <c r="A184" s="44" t="s">
        <v>240</v>
      </c>
      <c r="B184" s="44" t="s">
        <v>222</v>
      </c>
      <c r="C184" s="46">
        <v>1.6626259280761044</v>
      </c>
      <c r="D184" s="46">
        <v>1.9335654675381724</v>
      </c>
      <c r="E184" s="45">
        <f t="shared" si="2"/>
        <v>3.5961913956142766</v>
      </c>
    </row>
    <row r="185" spans="1:5" ht="15">
      <c r="A185" s="44" t="s">
        <v>240</v>
      </c>
      <c r="B185" s="44" t="s">
        <v>216</v>
      </c>
      <c r="C185" s="46">
        <v>1.7533092966584263</v>
      </c>
      <c r="D185" s="46">
        <v>1.344740139701639</v>
      </c>
      <c r="E185" s="45">
        <f t="shared" si="2"/>
        <v>3.098049436360065</v>
      </c>
    </row>
    <row r="186" spans="1:5" ht="15">
      <c r="A186" s="44" t="s">
        <v>240</v>
      </c>
      <c r="B186" s="44" t="s">
        <v>215</v>
      </c>
      <c r="C186" s="46">
        <v>2.8911253479814714</v>
      </c>
      <c r="D186" s="46">
        <v>0.10171538893927236</v>
      </c>
      <c r="E186" s="45">
        <f t="shared" si="2"/>
        <v>2.9928407369207437</v>
      </c>
    </row>
    <row r="187" spans="1:5" ht="15">
      <c r="A187" s="44" t="s">
        <v>240</v>
      </c>
      <c r="B187" s="44" t="s">
        <v>81</v>
      </c>
      <c r="C187" s="46">
        <v>0.003134245171131933</v>
      </c>
      <c r="D187" s="46">
        <v>2.808977046622317</v>
      </c>
      <c r="E187" s="45">
        <f t="shared" si="2"/>
        <v>2.812111291793449</v>
      </c>
    </row>
    <row r="188" spans="1:5" ht="15">
      <c r="A188" s="44" t="s">
        <v>240</v>
      </c>
      <c r="B188" s="44" t="s">
        <v>141</v>
      </c>
      <c r="C188" s="46">
        <v>1.7602197833497808</v>
      </c>
      <c r="D188" s="46">
        <v>0.8997821811582548</v>
      </c>
      <c r="E188" s="45">
        <f t="shared" si="2"/>
        <v>2.6600019645080355</v>
      </c>
    </row>
    <row r="189" spans="1:5" ht="15">
      <c r="A189" s="44" t="s">
        <v>240</v>
      </c>
      <c r="B189" s="44" t="s">
        <v>118</v>
      </c>
      <c r="C189" s="46">
        <v>2.111607652750119</v>
      </c>
      <c r="D189" s="46">
        <v>0.16243253403771324</v>
      </c>
      <c r="E189" s="45">
        <f t="shared" si="2"/>
        <v>2.274040186787832</v>
      </c>
    </row>
    <row r="190" spans="1:5" ht="15">
      <c r="A190" s="44" t="s">
        <v>240</v>
      </c>
      <c r="B190" s="44" t="s">
        <v>238</v>
      </c>
      <c r="C190" s="46">
        <v>1.2879423768263338</v>
      </c>
      <c r="D190" s="46">
        <v>0.741222239458508</v>
      </c>
      <c r="E190" s="45">
        <f t="shared" si="2"/>
        <v>2.0291646162848416</v>
      </c>
    </row>
    <row r="191" spans="1:5" ht="15">
      <c r="A191" s="44" t="s">
        <v>240</v>
      </c>
      <c r="B191" s="44" t="s">
        <v>205</v>
      </c>
      <c r="C191" s="46">
        <v>1.9101012488016673</v>
      </c>
      <c r="D191" s="46">
        <v>0.011072739711717803</v>
      </c>
      <c r="E191" s="45">
        <f t="shared" si="2"/>
        <v>1.9211739885133852</v>
      </c>
    </row>
    <row r="192" spans="1:5" ht="15">
      <c r="A192" s="44" t="s">
        <v>240</v>
      </c>
      <c r="B192" s="44" t="s">
        <v>55</v>
      </c>
      <c r="C192" s="46">
        <v>1.6177345842332465</v>
      </c>
      <c r="D192" s="46">
        <v>0.13180765309459277</v>
      </c>
      <c r="E192" s="45">
        <f t="shared" si="2"/>
        <v>1.7495422373278393</v>
      </c>
    </row>
    <row r="193" spans="1:5" ht="15">
      <c r="A193" s="44" t="s">
        <v>240</v>
      </c>
      <c r="B193" s="44" t="s">
        <v>170</v>
      </c>
      <c r="C193" s="46">
        <v>1.2820528864047076</v>
      </c>
      <c r="D193" s="46">
        <v>0.07636105687294421</v>
      </c>
      <c r="E193" s="45">
        <f t="shared" si="2"/>
        <v>1.3584139432776519</v>
      </c>
    </row>
    <row r="194" spans="1:5" ht="15">
      <c r="A194" s="44" t="s">
        <v>240</v>
      </c>
      <c r="B194" s="44" t="s">
        <v>96</v>
      </c>
      <c r="C194" s="46">
        <v>0.12969970913384374</v>
      </c>
      <c r="D194" s="46">
        <v>1.0300086957163723</v>
      </c>
      <c r="E194" s="45">
        <f aca="true" t="shared" si="3" ref="E194:E221">C194+D194</f>
        <v>1.159708404850216</v>
      </c>
    </row>
    <row r="195" spans="1:5" ht="15">
      <c r="A195" s="44" t="s">
        <v>240</v>
      </c>
      <c r="B195" s="44" t="s">
        <v>149</v>
      </c>
      <c r="C195" s="46">
        <v>1.1269105374351436</v>
      </c>
      <c r="D195" s="46">
        <v>0.021713101728169985</v>
      </c>
      <c r="E195" s="45">
        <f t="shared" si="3"/>
        <v>1.1486236391633136</v>
      </c>
    </row>
    <row r="196" spans="1:5" ht="15">
      <c r="A196" s="44" t="s">
        <v>240</v>
      </c>
      <c r="B196" s="44" t="s">
        <v>207</v>
      </c>
      <c r="C196" s="46">
        <v>0.8062789329230825</v>
      </c>
      <c r="D196" s="46">
        <v>0.15691815882393265</v>
      </c>
      <c r="E196" s="45">
        <f t="shared" si="3"/>
        <v>0.9631970917470152</v>
      </c>
    </row>
    <row r="197" spans="1:5" ht="15">
      <c r="A197" s="44" t="s">
        <v>240</v>
      </c>
      <c r="B197" s="44" t="s">
        <v>102</v>
      </c>
      <c r="C197" s="46">
        <v>0.4318807129083938</v>
      </c>
      <c r="D197" s="46">
        <v>0.4787191669889328</v>
      </c>
      <c r="E197" s="45">
        <f t="shared" si="3"/>
        <v>0.9105998798973266</v>
      </c>
    </row>
    <row r="198" spans="1:5" ht="15">
      <c r="A198" s="44" t="s">
        <v>240</v>
      </c>
      <c r="B198" s="44" t="s">
        <v>33</v>
      </c>
      <c r="C198" s="46">
        <v>0.6526265285149239</v>
      </c>
      <c r="D198" s="46">
        <v>0.22004128371093556</v>
      </c>
      <c r="E198" s="45">
        <f t="shared" si="3"/>
        <v>0.8726678122258594</v>
      </c>
    </row>
    <row r="199" spans="1:5" ht="15">
      <c r="A199" s="44" t="s">
        <v>240</v>
      </c>
      <c r="B199" s="44" t="s">
        <v>167</v>
      </c>
      <c r="C199" s="46">
        <v>0.27989521338355006</v>
      </c>
      <c r="D199" s="46">
        <v>0.556944975755127</v>
      </c>
      <c r="E199" s="45">
        <f t="shared" si="3"/>
        <v>0.8368401891386771</v>
      </c>
    </row>
    <row r="200" spans="1:5" ht="15">
      <c r="A200" s="44" t="s">
        <v>240</v>
      </c>
      <c r="B200" s="44" t="s">
        <v>101</v>
      </c>
      <c r="C200" s="46">
        <v>0.02857926801090028</v>
      </c>
      <c r="D200" s="46">
        <v>0.7105485326700001</v>
      </c>
      <c r="E200" s="45">
        <f t="shared" si="3"/>
        <v>0.7391278006809003</v>
      </c>
    </row>
    <row r="201" spans="1:5" ht="15">
      <c r="A201" s="44" t="s">
        <v>240</v>
      </c>
      <c r="B201" s="44" t="s">
        <v>237</v>
      </c>
      <c r="C201" s="46">
        <v>0.6482235238571535</v>
      </c>
      <c r="D201" s="46">
        <v>0.007704200253329793</v>
      </c>
      <c r="E201" s="45">
        <f t="shared" si="3"/>
        <v>0.6559277241104833</v>
      </c>
    </row>
    <row r="202" spans="1:5" ht="15">
      <c r="A202" s="44" t="s">
        <v>240</v>
      </c>
      <c r="B202" s="44" t="s">
        <v>34</v>
      </c>
      <c r="C202" s="46">
        <v>0.4904308454971145</v>
      </c>
      <c r="D202" s="46">
        <v>0.0548936991543173</v>
      </c>
      <c r="E202" s="45">
        <f t="shared" si="3"/>
        <v>0.5453245446514319</v>
      </c>
    </row>
    <row r="203" spans="1:5" ht="15">
      <c r="A203" s="44" t="s">
        <v>240</v>
      </c>
      <c r="B203" s="44" t="s">
        <v>169</v>
      </c>
      <c r="C203" s="46">
        <v>0.040436857770463956</v>
      </c>
      <c r="D203" s="46">
        <v>0.4525934075070401</v>
      </c>
      <c r="E203" s="45">
        <f t="shared" si="3"/>
        <v>0.49303026527750404</v>
      </c>
    </row>
    <row r="204" spans="1:5" ht="15">
      <c r="A204" s="44" t="s">
        <v>240</v>
      </c>
      <c r="B204" s="44" t="s">
        <v>230</v>
      </c>
      <c r="C204" s="46">
        <v>0.16433331320678274</v>
      </c>
      <c r="D204" s="46">
        <v>0.3199782628036472</v>
      </c>
      <c r="E204" s="45">
        <f t="shared" si="3"/>
        <v>0.48431157601042996</v>
      </c>
    </row>
    <row r="205" spans="1:5" ht="15">
      <c r="A205" s="44" t="s">
        <v>240</v>
      </c>
      <c r="B205" s="44" t="s">
        <v>228</v>
      </c>
      <c r="C205" s="46">
        <v>0.2625125504735679</v>
      </c>
      <c r="D205" s="48"/>
      <c r="E205" s="45">
        <f t="shared" si="3"/>
        <v>0.2625125504735679</v>
      </c>
    </row>
    <row r="206" spans="1:5" ht="15">
      <c r="A206" s="44" t="s">
        <v>240</v>
      </c>
      <c r="B206" s="44" t="s">
        <v>214</v>
      </c>
      <c r="C206" s="46">
        <v>0.21663642140461217</v>
      </c>
      <c r="D206" s="46">
        <v>0.018587544500000004</v>
      </c>
      <c r="E206" s="45">
        <f t="shared" si="3"/>
        <v>0.23522396590461217</v>
      </c>
    </row>
    <row r="207" spans="1:5" ht="15">
      <c r="A207" s="44" t="s">
        <v>240</v>
      </c>
      <c r="B207" s="44" t="s">
        <v>63</v>
      </c>
      <c r="C207" s="46">
        <v>0.038885058954550834</v>
      </c>
      <c r="D207" s="46">
        <v>0.19196653639865327</v>
      </c>
      <c r="E207" s="45">
        <f t="shared" si="3"/>
        <v>0.2308515953532041</v>
      </c>
    </row>
    <row r="208" spans="1:5" ht="15">
      <c r="A208" s="44" t="s">
        <v>240</v>
      </c>
      <c r="B208" s="44" t="s">
        <v>234</v>
      </c>
      <c r="C208" s="46">
        <v>0.22986598693000002</v>
      </c>
      <c r="D208" s="48"/>
      <c r="E208" s="45">
        <f t="shared" si="3"/>
        <v>0.22986598693000002</v>
      </c>
    </row>
    <row r="209" spans="1:5" ht="15">
      <c r="A209" s="44" t="s">
        <v>240</v>
      </c>
      <c r="B209" s="44" t="s">
        <v>211</v>
      </c>
      <c r="C209" s="46">
        <v>0.13124350291000003</v>
      </c>
      <c r="D209" s="46">
        <v>0.06730083478</v>
      </c>
      <c r="E209" s="45">
        <f t="shared" si="3"/>
        <v>0.19854433769000002</v>
      </c>
    </row>
    <row r="210" spans="1:5" ht="15">
      <c r="A210" s="44" t="s">
        <v>240</v>
      </c>
      <c r="B210" s="44" t="s">
        <v>227</v>
      </c>
      <c r="C210" s="46">
        <v>0.002954919913368667</v>
      </c>
      <c r="D210" s="46">
        <v>0.187134</v>
      </c>
      <c r="E210" s="45">
        <f t="shared" si="3"/>
        <v>0.19008891991336865</v>
      </c>
    </row>
    <row r="211" spans="1:5" ht="15">
      <c r="A211" s="44" t="s">
        <v>240</v>
      </c>
      <c r="B211" s="44" t="s">
        <v>236</v>
      </c>
      <c r="C211" s="46">
        <v>0.08852932553949033</v>
      </c>
      <c r="D211" s="46">
        <v>0.05548529204035568</v>
      </c>
      <c r="E211" s="45">
        <f t="shared" si="3"/>
        <v>0.14401461757984602</v>
      </c>
    </row>
    <row r="212" spans="1:5" ht="15">
      <c r="A212" s="44" t="s">
        <v>240</v>
      </c>
      <c r="B212" s="44" t="s">
        <v>137</v>
      </c>
      <c r="C212" s="46">
        <v>0.09530685409160328</v>
      </c>
      <c r="D212" s="46">
        <v>0.04007198763575218</v>
      </c>
      <c r="E212" s="45">
        <f t="shared" si="3"/>
        <v>0.13537884172735545</v>
      </c>
    </row>
    <row r="213" spans="1:5" ht="15">
      <c r="A213" s="44" t="s">
        <v>240</v>
      </c>
      <c r="B213" s="44" t="s">
        <v>231</v>
      </c>
      <c r="C213" s="46">
        <v>0.05415175699</v>
      </c>
      <c r="D213" s="46">
        <v>0.02021918888</v>
      </c>
      <c r="E213" s="45">
        <f t="shared" si="3"/>
        <v>0.07437094587</v>
      </c>
    </row>
    <row r="214" spans="1:5" ht="15">
      <c r="A214" s="44" t="s">
        <v>240</v>
      </c>
      <c r="B214" s="44" t="s">
        <v>233</v>
      </c>
      <c r="C214" s="46">
        <v>0.03663728575542241</v>
      </c>
      <c r="D214" s="46">
        <v>6.823091E-05</v>
      </c>
      <c r="E214" s="45">
        <f t="shared" si="3"/>
        <v>0.03670551666542241</v>
      </c>
    </row>
    <row r="215" spans="1:5" ht="15">
      <c r="A215" s="44" t="s">
        <v>240</v>
      </c>
      <c r="B215" s="44" t="s">
        <v>229</v>
      </c>
      <c r="C215" s="46">
        <v>0.010881996607705356</v>
      </c>
      <c r="D215" s="46">
        <v>1E-06</v>
      </c>
      <c r="E215" s="45">
        <f t="shared" si="3"/>
        <v>0.010882996607705355</v>
      </c>
    </row>
    <row r="216" spans="1:5" ht="15">
      <c r="A216" s="44" t="s">
        <v>240</v>
      </c>
      <c r="B216" s="44" t="s">
        <v>220</v>
      </c>
      <c r="C216" s="46">
        <v>0.0072671627099999995</v>
      </c>
      <c r="D216" s="48"/>
      <c r="E216" s="45">
        <f t="shared" si="3"/>
        <v>0.0072671627099999995</v>
      </c>
    </row>
    <row r="217" spans="1:5" ht="15">
      <c r="A217" s="44" t="s">
        <v>240</v>
      </c>
      <c r="B217" s="44" t="s">
        <v>212</v>
      </c>
      <c r="C217" s="48"/>
      <c r="D217" s="46">
        <v>0.00108215902</v>
      </c>
      <c r="E217" s="45">
        <f t="shared" si="3"/>
        <v>0.00108215902</v>
      </c>
    </row>
    <row r="218" spans="1:5" ht="15">
      <c r="A218" s="44" t="s">
        <v>240</v>
      </c>
      <c r="B218" s="44" t="s">
        <v>52</v>
      </c>
      <c r="C218" s="48"/>
      <c r="D218" s="46">
        <v>0.00078268971</v>
      </c>
      <c r="E218" s="45">
        <f t="shared" si="3"/>
        <v>0.00078268971</v>
      </c>
    </row>
    <row r="219" spans="1:5" ht="15">
      <c r="A219" s="44" t="s">
        <v>240</v>
      </c>
      <c r="B219" s="44" t="s">
        <v>181</v>
      </c>
      <c r="C219" s="46">
        <v>0.0004644212906873435</v>
      </c>
      <c r="D219" s="46">
        <v>9.723469112581968E-05</v>
      </c>
      <c r="E219" s="45">
        <f t="shared" si="3"/>
        <v>0.0005616559818131632</v>
      </c>
    </row>
    <row r="220" spans="1:5" ht="15">
      <c r="A220" s="44" t="s">
        <v>240</v>
      </c>
      <c r="B220" s="44" t="s">
        <v>226</v>
      </c>
      <c r="C220" s="46">
        <v>0.00044426494345718904</v>
      </c>
      <c r="D220" s="48"/>
      <c r="E220" s="45">
        <f t="shared" si="3"/>
        <v>0.00044426494345718904</v>
      </c>
    </row>
    <row r="221" spans="1:5" ht="15">
      <c r="A221" s="44" t="s">
        <v>240</v>
      </c>
      <c r="B221" s="44" t="s">
        <v>219</v>
      </c>
      <c r="C221" s="46">
        <v>0.000426</v>
      </c>
      <c r="D221" s="48"/>
      <c r="E221" s="45">
        <f t="shared" si="3"/>
        <v>0.000426</v>
      </c>
    </row>
    <row r="222" spans="1:4" ht="15">
      <c r="A222" s="52"/>
      <c r="B222" s="52"/>
      <c r="C222" s="52"/>
      <c r="D222" s="52"/>
    </row>
    <row r="223" spans="1:4" ht="15">
      <c r="A223" s="52"/>
      <c r="B223" s="52"/>
      <c r="C223" s="52"/>
      <c r="D223" s="52"/>
    </row>
  </sheetData>
  <sheetProtection/>
  <autoFilter ref="A1:E1">
    <sortState ref="A2:E223">
      <sortCondition descending="1" sortBy="value" ref="E2:E22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fathur</dc:creator>
  <cp:keywords/>
  <dc:description/>
  <cp:lastModifiedBy>Maria  Fransisca Widowati</cp:lastModifiedBy>
  <cp:lastPrinted>2016-08-31T03:01:22Z</cp:lastPrinted>
  <dcterms:created xsi:type="dcterms:W3CDTF">2013-01-11T13:57:07Z</dcterms:created>
  <dcterms:modified xsi:type="dcterms:W3CDTF">2016-12-06T08:00:21Z</dcterms:modified>
  <cp:category/>
  <cp:version/>
  <cp:contentType/>
  <cp:contentStatus/>
</cp:coreProperties>
</file>